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-105" yWindow="-105" windowWidth="23250" windowHeight="12450" activeTab="6"/>
  </bookViews>
  <sheets>
    <sheet name="JANVIER" sheetId="3" r:id="rId1"/>
    <sheet name="FEVRIER" sheetId="1" r:id="rId2"/>
    <sheet name="MARS" sheetId="4" r:id="rId3"/>
    <sheet name="AVRIL" sheetId="5" r:id="rId4"/>
    <sheet name="MAI" sheetId="6" r:id="rId5"/>
    <sheet name="JUIN" sheetId="7" r:id="rId6"/>
    <sheet name="JUILLET" sheetId="8" r:id="rId7"/>
    <sheet name="AOÛT" sheetId="9" r:id="rId8"/>
  </sheets>
  <definedNames>
    <definedName name="_xlnm.Print_Area" localSheetId="7">AOÛT!$C$5:$H$68</definedName>
    <definedName name="_xlnm.Print_Area" localSheetId="3">AVRIL!$C$5:$H$68</definedName>
    <definedName name="_xlnm.Print_Area" localSheetId="1">FEVRIER!$C$5:$H$68</definedName>
    <definedName name="_xlnm.Print_Area" localSheetId="0">JANVIER!$C$5:$H$68</definedName>
    <definedName name="_xlnm.Print_Area" localSheetId="6">JUILLET!$C$5:$H$68</definedName>
    <definedName name="_xlnm.Print_Area" localSheetId="5">JUIN!$C$5:$H$68</definedName>
    <definedName name="_xlnm.Print_Area" localSheetId="4">MAI!$C$5:$H$68</definedName>
    <definedName name="_xlnm.Print_Area" localSheetId="2">MARS!$C$5:$H$68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8" l="1"/>
  <c r="K14" i="8"/>
  <c r="L14" i="8"/>
  <c r="J15" i="8"/>
  <c r="K15" i="8"/>
  <c r="L15" i="8"/>
  <c r="J16" i="8"/>
  <c r="K16" i="8"/>
  <c r="L16" i="8"/>
  <c r="J17" i="8"/>
  <c r="K17" i="8"/>
  <c r="L17" i="8"/>
  <c r="J18" i="8"/>
  <c r="K18" i="8"/>
  <c r="L18" i="8"/>
  <c r="J19" i="8"/>
  <c r="K19" i="8"/>
  <c r="L19" i="8"/>
  <c r="J20" i="8"/>
  <c r="K20" i="8"/>
  <c r="L20" i="8"/>
  <c r="J21" i="8"/>
  <c r="K21" i="8"/>
  <c r="L21" i="8"/>
  <c r="J22" i="8"/>
  <c r="K22" i="8"/>
  <c r="L22" i="8"/>
  <c r="J23" i="8"/>
  <c r="K23" i="8"/>
  <c r="L23" i="8"/>
  <c r="J24" i="8"/>
  <c r="K24" i="8"/>
  <c r="L24" i="8"/>
  <c r="J25" i="8"/>
  <c r="K25" i="8"/>
  <c r="L25" i="8"/>
  <c r="J26" i="8"/>
  <c r="K26" i="8"/>
  <c r="L26" i="8"/>
  <c r="J27" i="8"/>
  <c r="K27" i="8"/>
  <c r="L27" i="8"/>
  <c r="J28" i="8"/>
  <c r="K28" i="8"/>
  <c r="L28" i="8"/>
  <c r="J29" i="8"/>
  <c r="K29" i="8"/>
  <c r="L29" i="8"/>
  <c r="J30" i="8"/>
  <c r="K30" i="8"/>
  <c r="L30" i="8"/>
  <c r="J31" i="8"/>
  <c r="K31" i="8"/>
  <c r="L31" i="8"/>
  <c r="J32" i="8"/>
  <c r="K32" i="8"/>
  <c r="L32" i="8"/>
  <c r="J33" i="8"/>
  <c r="K33" i="8"/>
  <c r="L33" i="8"/>
  <c r="J34" i="8"/>
  <c r="K34" i="8"/>
  <c r="L34" i="8"/>
  <c r="J35" i="8"/>
  <c r="K35" i="8"/>
  <c r="L35" i="8"/>
  <c r="J36" i="8"/>
  <c r="K36" i="8"/>
  <c r="L36" i="8"/>
  <c r="J37" i="8"/>
  <c r="K37" i="8"/>
  <c r="L37" i="8"/>
  <c r="J38" i="8"/>
  <c r="K38" i="8"/>
  <c r="L38" i="8"/>
  <c r="J39" i="8"/>
  <c r="K39" i="8"/>
  <c r="L39" i="8"/>
  <c r="J40" i="8"/>
  <c r="K40" i="8"/>
  <c r="L40" i="8"/>
  <c r="J41" i="8"/>
  <c r="K41" i="8"/>
  <c r="L41" i="8"/>
  <c r="J42" i="8"/>
  <c r="K42" i="8"/>
  <c r="L42" i="8"/>
  <c r="J43" i="8"/>
  <c r="K43" i="8"/>
  <c r="L43" i="8"/>
  <c r="J44" i="8"/>
  <c r="K44" i="8"/>
  <c r="L44" i="8"/>
  <c r="J45" i="8"/>
  <c r="K45" i="8"/>
  <c r="L45" i="8"/>
  <c r="J46" i="8"/>
  <c r="K46" i="8"/>
  <c r="L46" i="8"/>
  <c r="J47" i="8"/>
  <c r="K47" i="8"/>
  <c r="L47" i="8"/>
  <c r="J48" i="8"/>
  <c r="K48" i="8"/>
  <c r="L48" i="8"/>
  <c r="J49" i="8"/>
  <c r="K49" i="8"/>
  <c r="L49" i="8"/>
  <c r="J50" i="8"/>
  <c r="K50" i="8"/>
  <c r="L50" i="8"/>
  <c r="J51" i="8"/>
  <c r="K51" i="8"/>
  <c r="L51" i="8"/>
  <c r="J52" i="8"/>
  <c r="K52" i="8"/>
  <c r="L52" i="8"/>
  <c r="J53" i="8"/>
  <c r="K53" i="8"/>
  <c r="L53" i="8"/>
  <c r="J54" i="8"/>
  <c r="K54" i="8"/>
  <c r="L54" i="8"/>
  <c r="J55" i="8"/>
  <c r="K55" i="8"/>
  <c r="L55" i="8"/>
  <c r="J56" i="8"/>
  <c r="K56" i="8"/>
  <c r="L56" i="8"/>
  <c r="J57" i="8"/>
  <c r="K57" i="8"/>
  <c r="L57" i="8"/>
  <c r="J58" i="8"/>
  <c r="K58" i="8"/>
  <c r="L58" i="8"/>
  <c r="J59" i="8"/>
  <c r="K59" i="8"/>
  <c r="L59" i="8"/>
  <c r="J60" i="8"/>
  <c r="K60" i="8"/>
  <c r="L60" i="8"/>
  <c r="J61" i="8"/>
  <c r="K61" i="8"/>
  <c r="L61" i="8"/>
  <c r="J62" i="8"/>
  <c r="K62" i="8"/>
  <c r="L62" i="8"/>
  <c r="J63" i="8"/>
  <c r="K63" i="8"/>
  <c r="L63" i="8"/>
  <c r="J64" i="8"/>
  <c r="K64" i="8"/>
  <c r="L64" i="8"/>
  <c r="J65" i="8"/>
  <c r="K65" i="8"/>
  <c r="L65" i="8"/>
  <c r="J66" i="8"/>
  <c r="K66" i="8"/>
  <c r="L66" i="8"/>
  <c r="J67" i="8"/>
  <c r="K67" i="8"/>
  <c r="L67" i="8"/>
  <c r="J68" i="8"/>
  <c r="K68" i="8"/>
  <c r="L68" i="8"/>
  <c r="J69" i="8"/>
  <c r="K69" i="8"/>
  <c r="L69" i="8"/>
  <c r="J70" i="8"/>
  <c r="K70" i="8"/>
  <c r="L70" i="8"/>
  <c r="J71" i="8"/>
  <c r="K71" i="8"/>
  <c r="L71" i="8"/>
  <c r="J72" i="8"/>
  <c r="K72" i="8"/>
  <c r="L72" i="8"/>
  <c r="J73" i="8"/>
  <c r="K73" i="8"/>
  <c r="L73" i="8"/>
  <c r="J74" i="8"/>
  <c r="K74" i="8"/>
  <c r="L74" i="8"/>
  <c r="J75" i="8"/>
  <c r="K75" i="8"/>
  <c r="L75" i="8"/>
  <c r="J76" i="8"/>
  <c r="K76" i="8"/>
  <c r="L76" i="8"/>
  <c r="J77" i="8"/>
  <c r="K77" i="8"/>
  <c r="L77" i="8"/>
  <c r="J78" i="8"/>
  <c r="K78" i="8"/>
  <c r="L78" i="8"/>
  <c r="J79" i="8"/>
  <c r="K79" i="8"/>
  <c r="L79" i="8"/>
  <c r="J80" i="8"/>
  <c r="K80" i="8"/>
  <c r="L80" i="8"/>
  <c r="J81" i="8"/>
  <c r="K81" i="8"/>
  <c r="L81" i="8"/>
  <c r="J82" i="8"/>
  <c r="K82" i="8"/>
  <c r="L82" i="8"/>
  <c r="J83" i="8"/>
  <c r="K83" i="8"/>
  <c r="L83" i="8"/>
  <c r="J84" i="8"/>
  <c r="K84" i="8"/>
  <c r="L84" i="8"/>
  <c r="J85" i="8"/>
  <c r="K85" i="8"/>
  <c r="L85" i="8"/>
  <c r="J86" i="8"/>
  <c r="K86" i="8"/>
  <c r="L86" i="8"/>
  <c r="J87" i="8"/>
  <c r="K87" i="8"/>
  <c r="L87" i="8"/>
  <c r="J88" i="8"/>
  <c r="K88" i="8"/>
  <c r="L88" i="8"/>
  <c r="J89" i="8"/>
  <c r="K89" i="8"/>
  <c r="L89" i="8"/>
  <c r="J90" i="8"/>
  <c r="K90" i="8"/>
  <c r="L90" i="8"/>
  <c r="J91" i="8"/>
  <c r="K91" i="8"/>
  <c r="L91" i="8"/>
  <c r="J92" i="8"/>
  <c r="K92" i="8"/>
  <c r="L92" i="8"/>
  <c r="J93" i="8"/>
  <c r="K93" i="8"/>
  <c r="L93" i="8"/>
  <c r="J94" i="8"/>
  <c r="K94" i="8"/>
  <c r="L94" i="8"/>
  <c r="J95" i="8"/>
  <c r="K95" i="8"/>
  <c r="L95" i="8"/>
  <c r="J96" i="8"/>
  <c r="K96" i="8"/>
  <c r="L96" i="8"/>
  <c r="J97" i="8"/>
  <c r="K97" i="8"/>
  <c r="L97" i="8"/>
  <c r="J98" i="8"/>
  <c r="K98" i="8"/>
  <c r="L98" i="8"/>
  <c r="J99" i="8"/>
  <c r="K99" i="8"/>
  <c r="L99" i="8"/>
  <c r="J100" i="8"/>
  <c r="K100" i="8"/>
  <c r="L100" i="8"/>
  <c r="J101" i="8"/>
  <c r="K101" i="8"/>
  <c r="L101" i="8"/>
  <c r="J102" i="8"/>
  <c r="K102" i="8"/>
  <c r="L102" i="8"/>
  <c r="J103" i="8"/>
  <c r="K103" i="8"/>
  <c r="L103" i="8"/>
  <c r="J104" i="8"/>
  <c r="K104" i="8"/>
  <c r="L104" i="8"/>
  <c r="J105" i="8"/>
  <c r="K105" i="8"/>
  <c r="L105" i="8"/>
  <c r="J106" i="8"/>
  <c r="K106" i="8"/>
  <c r="L106" i="8"/>
  <c r="J107" i="8"/>
  <c r="K107" i="8"/>
  <c r="L107" i="8"/>
  <c r="J108" i="8"/>
  <c r="K108" i="8"/>
  <c r="L108" i="8"/>
  <c r="J109" i="8"/>
  <c r="K109" i="8"/>
  <c r="L109" i="8"/>
  <c r="J110" i="8"/>
  <c r="K110" i="8"/>
  <c r="L110" i="8"/>
  <c r="J111" i="8"/>
  <c r="K111" i="8"/>
  <c r="L111" i="8"/>
  <c r="J112" i="8"/>
  <c r="K112" i="8"/>
  <c r="L112" i="8"/>
  <c r="J113" i="8"/>
  <c r="K113" i="8"/>
  <c r="L113" i="8"/>
  <c r="J114" i="8"/>
  <c r="K114" i="8"/>
  <c r="L114" i="8"/>
  <c r="J115" i="8"/>
  <c r="K115" i="8"/>
  <c r="L115" i="8"/>
  <c r="J116" i="8"/>
  <c r="K116" i="8"/>
  <c r="L116" i="8"/>
  <c r="J117" i="8"/>
  <c r="K117" i="8"/>
  <c r="L117" i="8"/>
  <c r="J118" i="8"/>
  <c r="K118" i="8"/>
  <c r="L118" i="8"/>
  <c r="J119" i="8"/>
  <c r="K119" i="8"/>
  <c r="L119" i="8"/>
  <c r="J120" i="8"/>
  <c r="K120" i="8"/>
  <c r="L120" i="8"/>
  <c r="J121" i="8"/>
  <c r="K121" i="8"/>
  <c r="L121" i="8"/>
  <c r="J122" i="8"/>
  <c r="K122" i="8"/>
  <c r="L122" i="8"/>
  <c r="J123" i="8"/>
  <c r="K123" i="8"/>
  <c r="L123" i="8"/>
  <c r="J124" i="8"/>
  <c r="K124" i="8"/>
  <c r="L124" i="8"/>
  <c r="J125" i="8"/>
  <c r="K125" i="8"/>
  <c r="L125" i="8"/>
  <c r="J126" i="8"/>
  <c r="K126" i="8"/>
  <c r="L126" i="8"/>
  <c r="J127" i="8"/>
  <c r="K127" i="8"/>
  <c r="L127" i="8"/>
  <c r="J128" i="8"/>
  <c r="K128" i="8"/>
  <c r="L128" i="8"/>
  <c r="J129" i="8"/>
  <c r="K129" i="8"/>
  <c r="L129" i="8"/>
  <c r="J130" i="8"/>
  <c r="K130" i="8"/>
  <c r="L130" i="8"/>
  <c r="J131" i="8"/>
  <c r="K131" i="8"/>
  <c r="L131" i="8"/>
  <c r="J132" i="8"/>
  <c r="K132" i="8"/>
  <c r="L132" i="8"/>
  <c r="J133" i="8"/>
  <c r="K133" i="8"/>
  <c r="L133" i="8"/>
  <c r="J134" i="8"/>
  <c r="K134" i="8"/>
  <c r="L134" i="8"/>
  <c r="J135" i="8"/>
  <c r="K135" i="8"/>
  <c r="L135" i="8"/>
  <c r="J136" i="8"/>
  <c r="K136" i="8"/>
  <c r="L136" i="8"/>
  <c r="J137" i="8"/>
  <c r="K137" i="8"/>
  <c r="L137" i="8"/>
  <c r="J138" i="8"/>
  <c r="K138" i="8"/>
  <c r="L138" i="8"/>
  <c r="J139" i="8"/>
  <c r="K139" i="8"/>
  <c r="L139" i="8"/>
  <c r="J140" i="8"/>
  <c r="K140" i="8"/>
  <c r="L140" i="8"/>
  <c r="J141" i="8"/>
  <c r="K141" i="8"/>
  <c r="L141" i="8"/>
  <c r="J142" i="8"/>
  <c r="K142" i="8"/>
  <c r="L142" i="8"/>
  <c r="J143" i="8"/>
  <c r="K143" i="8"/>
  <c r="L143" i="8"/>
  <c r="J144" i="8"/>
  <c r="K144" i="8"/>
  <c r="L144" i="8"/>
  <c r="J145" i="8"/>
  <c r="K145" i="8"/>
  <c r="L145" i="8"/>
  <c r="J146" i="8"/>
  <c r="K146" i="8"/>
  <c r="L146" i="8"/>
  <c r="J147" i="8"/>
  <c r="K147" i="8"/>
  <c r="L147" i="8"/>
  <c r="J148" i="8"/>
  <c r="K148" i="8"/>
  <c r="L148" i="8"/>
  <c r="J149" i="8"/>
  <c r="K149" i="8"/>
  <c r="L149" i="8"/>
  <c r="J150" i="8"/>
  <c r="K150" i="8"/>
  <c r="L150" i="8"/>
  <c r="J151" i="8"/>
  <c r="K151" i="8"/>
  <c r="L151" i="8"/>
  <c r="J152" i="8"/>
  <c r="K152" i="8"/>
  <c r="L152" i="8"/>
  <c r="J153" i="8"/>
  <c r="K153" i="8"/>
  <c r="L153" i="8"/>
  <c r="J154" i="8"/>
  <c r="K154" i="8"/>
  <c r="L154" i="8"/>
  <c r="J155" i="8"/>
  <c r="K155" i="8"/>
  <c r="L155" i="8"/>
  <c r="J156" i="8"/>
  <c r="K156" i="8"/>
  <c r="L156" i="8"/>
  <c r="J157" i="8"/>
  <c r="K157" i="8"/>
  <c r="L157" i="8"/>
  <c r="J158" i="8"/>
  <c r="K158" i="8"/>
  <c r="L158" i="8"/>
  <c r="J159" i="8"/>
  <c r="K159" i="8"/>
  <c r="L159" i="8"/>
  <c r="J160" i="8"/>
  <c r="K160" i="8"/>
  <c r="L160" i="8"/>
  <c r="J161" i="8"/>
  <c r="K161" i="8"/>
  <c r="L161" i="8"/>
  <c r="J162" i="8"/>
  <c r="K162" i="8"/>
  <c r="L162" i="8"/>
  <c r="J163" i="8"/>
  <c r="K163" i="8"/>
  <c r="L163" i="8"/>
  <c r="J164" i="8"/>
  <c r="K164" i="8"/>
  <c r="L164" i="8"/>
  <c r="J165" i="8"/>
  <c r="K165" i="8"/>
  <c r="L165" i="8"/>
  <c r="J166" i="8"/>
  <c r="K166" i="8"/>
  <c r="L166" i="8"/>
  <c r="J167" i="8"/>
  <c r="K167" i="8"/>
  <c r="L167" i="8"/>
  <c r="J168" i="8"/>
  <c r="K168" i="8"/>
  <c r="L168" i="8"/>
  <c r="J169" i="8"/>
  <c r="K169" i="8"/>
  <c r="L169" i="8"/>
  <c r="J170" i="8"/>
  <c r="K170" i="8"/>
  <c r="L170" i="8"/>
  <c r="J171" i="8"/>
  <c r="K171" i="8"/>
  <c r="L171" i="8"/>
  <c r="J172" i="8"/>
  <c r="K172" i="8"/>
  <c r="L172" i="8"/>
  <c r="J173" i="8"/>
  <c r="K173" i="8"/>
  <c r="L173" i="8"/>
  <c r="J174" i="8"/>
  <c r="K174" i="8"/>
  <c r="L174" i="8"/>
  <c r="J175" i="8"/>
  <c r="K175" i="8"/>
  <c r="L175" i="8"/>
  <c r="J176" i="8"/>
  <c r="K176" i="8"/>
  <c r="L176" i="8"/>
  <c r="J177" i="8"/>
  <c r="K177" i="8"/>
  <c r="L177" i="8"/>
  <c r="J178" i="8"/>
  <c r="K178" i="8"/>
  <c r="L178" i="8"/>
  <c r="J179" i="8"/>
  <c r="K179" i="8"/>
  <c r="L179" i="8"/>
  <c r="J180" i="8"/>
  <c r="K180" i="8"/>
  <c r="L180" i="8"/>
  <c r="J181" i="8"/>
  <c r="K181" i="8"/>
  <c r="L181" i="8"/>
  <c r="J182" i="8"/>
  <c r="K182" i="8"/>
  <c r="L182" i="8"/>
  <c r="J183" i="8"/>
  <c r="K183" i="8"/>
  <c r="L183" i="8"/>
  <c r="J184" i="8"/>
  <c r="K184" i="8"/>
  <c r="L184" i="8"/>
  <c r="J185" i="8"/>
  <c r="K185" i="8"/>
  <c r="L185" i="8"/>
  <c r="J186" i="8"/>
  <c r="K186" i="8"/>
  <c r="L186" i="8"/>
  <c r="J187" i="8"/>
  <c r="K187" i="8"/>
  <c r="L187" i="8"/>
  <c r="J188" i="8"/>
  <c r="K188" i="8"/>
  <c r="L188" i="8"/>
  <c r="J189" i="8"/>
  <c r="K189" i="8"/>
  <c r="L189" i="8"/>
  <c r="J190" i="8"/>
  <c r="K190" i="8"/>
  <c r="L190" i="8"/>
  <c r="J191" i="8"/>
  <c r="K191" i="8"/>
  <c r="L191" i="8"/>
  <c r="J192" i="8"/>
  <c r="K192" i="8"/>
  <c r="L192" i="8"/>
  <c r="J193" i="8"/>
  <c r="K193" i="8"/>
  <c r="L193" i="8"/>
  <c r="J194" i="8"/>
  <c r="K194" i="8"/>
  <c r="L194" i="8"/>
  <c r="J195" i="8"/>
  <c r="K195" i="8"/>
  <c r="L195" i="8"/>
  <c r="J196" i="8"/>
  <c r="K196" i="8"/>
  <c r="L196" i="8"/>
  <c r="J197" i="8"/>
  <c r="K197" i="8"/>
  <c r="L197" i="8"/>
  <c r="J198" i="8"/>
  <c r="K198" i="8"/>
  <c r="L198" i="8"/>
  <c r="J199" i="8"/>
  <c r="K199" i="8"/>
  <c r="L199" i="8"/>
  <c r="J200" i="8"/>
  <c r="K200" i="8"/>
  <c r="L200" i="8"/>
  <c r="J201" i="8"/>
  <c r="K201" i="8"/>
  <c r="L201" i="8"/>
  <c r="J202" i="8"/>
  <c r="K202" i="8"/>
  <c r="L202" i="8"/>
  <c r="J203" i="8"/>
  <c r="K203" i="8"/>
  <c r="L203" i="8"/>
  <c r="J204" i="8"/>
  <c r="K204" i="8"/>
  <c r="L204" i="8"/>
  <c r="J205" i="8"/>
  <c r="K205" i="8"/>
  <c r="L205" i="8"/>
  <c r="J206" i="8"/>
  <c r="K206" i="8"/>
  <c r="L206" i="8"/>
  <c r="J207" i="8"/>
  <c r="K207" i="8"/>
  <c r="L207" i="8"/>
  <c r="J208" i="8"/>
  <c r="K208" i="8"/>
  <c r="L208" i="8"/>
  <c r="J209" i="8"/>
  <c r="K209" i="8"/>
  <c r="L209" i="8"/>
  <c r="J210" i="8"/>
  <c r="K210" i="8"/>
  <c r="L210" i="8"/>
  <c r="J211" i="8"/>
  <c r="K211" i="8"/>
  <c r="L211" i="8"/>
  <c r="J212" i="8"/>
  <c r="K212" i="8"/>
  <c r="L212" i="8"/>
  <c r="J213" i="8"/>
  <c r="K213" i="8"/>
  <c r="L213" i="8"/>
  <c r="J214" i="8"/>
  <c r="K214" i="8"/>
  <c r="L214" i="8"/>
  <c r="J215" i="8"/>
  <c r="K215" i="8"/>
  <c r="L215" i="8"/>
  <c r="J216" i="8"/>
  <c r="K216" i="8"/>
  <c r="L216" i="8"/>
  <c r="J217" i="8"/>
  <c r="K217" i="8"/>
  <c r="L217" i="8"/>
  <c r="J218" i="8"/>
  <c r="K218" i="8"/>
  <c r="L218" i="8"/>
  <c r="J219" i="8"/>
  <c r="K219" i="8"/>
  <c r="L219" i="8"/>
  <c r="J220" i="8"/>
  <c r="K220" i="8"/>
  <c r="L220" i="8"/>
  <c r="J221" i="8"/>
  <c r="K221" i="8"/>
  <c r="L221" i="8"/>
  <c r="J222" i="8"/>
  <c r="K222" i="8"/>
  <c r="L222" i="8"/>
  <c r="J223" i="8"/>
  <c r="K223" i="8"/>
  <c r="L223" i="8"/>
  <c r="J224" i="8"/>
  <c r="K224" i="8"/>
  <c r="L224" i="8"/>
  <c r="J225" i="8"/>
  <c r="K225" i="8"/>
  <c r="L225" i="8"/>
  <c r="J226" i="8"/>
  <c r="K226" i="8"/>
  <c r="L226" i="8"/>
  <c r="J227" i="8"/>
  <c r="K227" i="8"/>
  <c r="L227" i="8"/>
  <c r="J228" i="8"/>
  <c r="K228" i="8"/>
  <c r="L228" i="8"/>
  <c r="J229" i="8"/>
  <c r="K229" i="8"/>
  <c r="L229" i="8"/>
  <c r="J230" i="8"/>
  <c r="K230" i="8"/>
  <c r="L230" i="8"/>
  <c r="J231" i="8"/>
  <c r="K231" i="8"/>
  <c r="L231" i="8"/>
  <c r="L13" i="8"/>
  <c r="K13" i="8"/>
  <c r="J13" i="8"/>
  <c r="H232" i="9" l="1"/>
  <c r="G232" i="9"/>
  <c r="I6" i="9"/>
  <c r="I7" i="9" s="1"/>
  <c r="I8" i="9" s="1"/>
  <c r="I9" i="9" s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I70" i="9" s="1"/>
  <c r="I71" i="9" s="1"/>
  <c r="I72" i="9" s="1"/>
  <c r="I73" i="9" s="1"/>
  <c r="I74" i="9" s="1"/>
  <c r="I75" i="9" s="1"/>
  <c r="I76" i="9" s="1"/>
  <c r="I77" i="9" s="1"/>
  <c r="I78" i="9" s="1"/>
  <c r="I79" i="9" s="1"/>
  <c r="I80" i="9" s="1"/>
  <c r="I81" i="9" s="1"/>
  <c r="I82" i="9" s="1"/>
  <c r="I83" i="9" s="1"/>
  <c r="I84" i="9" s="1"/>
  <c r="I85" i="9" s="1"/>
  <c r="I86" i="9" s="1"/>
  <c r="I87" i="9" s="1"/>
  <c r="I88" i="9" s="1"/>
  <c r="I89" i="9" s="1"/>
  <c r="I90" i="9" s="1"/>
  <c r="I91" i="9" s="1"/>
  <c r="I92" i="9" s="1"/>
  <c r="I93" i="9" s="1"/>
  <c r="I94" i="9" s="1"/>
  <c r="I95" i="9" s="1"/>
  <c r="I96" i="9" s="1"/>
  <c r="I97" i="9" s="1"/>
  <c r="I98" i="9" s="1"/>
  <c r="I99" i="9" s="1"/>
  <c r="I100" i="9" s="1"/>
  <c r="I101" i="9" s="1"/>
  <c r="I102" i="9" s="1"/>
  <c r="I103" i="9" s="1"/>
  <c r="I104" i="9" s="1"/>
  <c r="I105" i="9" s="1"/>
  <c r="I106" i="9" s="1"/>
  <c r="I107" i="9" s="1"/>
  <c r="I108" i="9" s="1"/>
  <c r="I109" i="9" s="1"/>
  <c r="I110" i="9" s="1"/>
  <c r="I111" i="9" s="1"/>
  <c r="I112" i="9" s="1"/>
  <c r="I113" i="9" s="1"/>
  <c r="I114" i="9" s="1"/>
  <c r="I115" i="9" s="1"/>
  <c r="I116" i="9" s="1"/>
  <c r="I117" i="9" s="1"/>
  <c r="I118" i="9" s="1"/>
  <c r="I119" i="9" s="1"/>
  <c r="I120" i="9" s="1"/>
  <c r="I121" i="9" s="1"/>
  <c r="I122" i="9" s="1"/>
  <c r="I123" i="9" s="1"/>
  <c r="I124" i="9" s="1"/>
  <c r="I125" i="9" s="1"/>
  <c r="I126" i="9" s="1"/>
  <c r="I127" i="9" s="1"/>
  <c r="I128" i="9" s="1"/>
  <c r="I129" i="9" s="1"/>
  <c r="I130" i="9" s="1"/>
  <c r="I131" i="9" s="1"/>
  <c r="I132" i="9" s="1"/>
  <c r="I133" i="9" s="1"/>
  <c r="I134" i="9" s="1"/>
  <c r="I135" i="9" s="1"/>
  <c r="I136" i="9" s="1"/>
  <c r="I137" i="9" s="1"/>
  <c r="I138" i="9" s="1"/>
  <c r="I139" i="9" s="1"/>
  <c r="I140" i="9" s="1"/>
  <c r="I141" i="9" s="1"/>
  <c r="I142" i="9" s="1"/>
  <c r="I143" i="9" s="1"/>
  <c r="I144" i="9" s="1"/>
  <c r="I145" i="9" s="1"/>
  <c r="I146" i="9" s="1"/>
  <c r="I147" i="9" s="1"/>
  <c r="I148" i="9" s="1"/>
  <c r="I149" i="9" s="1"/>
  <c r="I150" i="9" s="1"/>
  <c r="I151" i="9" s="1"/>
  <c r="I152" i="9" s="1"/>
  <c r="I153" i="9" s="1"/>
  <c r="I154" i="9" s="1"/>
  <c r="I155" i="9" s="1"/>
  <c r="I156" i="9" s="1"/>
  <c r="I157" i="9" s="1"/>
  <c r="I158" i="9" s="1"/>
  <c r="I159" i="9" s="1"/>
  <c r="I160" i="9" s="1"/>
  <c r="I161" i="9" s="1"/>
  <c r="I162" i="9" s="1"/>
  <c r="I163" i="9" s="1"/>
  <c r="I164" i="9" s="1"/>
  <c r="I165" i="9" s="1"/>
  <c r="I166" i="9" s="1"/>
  <c r="I167" i="9" s="1"/>
  <c r="I168" i="9" s="1"/>
  <c r="I169" i="9" s="1"/>
  <c r="I170" i="9" s="1"/>
  <c r="I171" i="9" s="1"/>
  <c r="I172" i="9" s="1"/>
  <c r="I173" i="9" s="1"/>
  <c r="I174" i="9" s="1"/>
  <c r="I175" i="9" s="1"/>
  <c r="I176" i="9" s="1"/>
  <c r="I177" i="9" s="1"/>
  <c r="I178" i="9" s="1"/>
  <c r="I179" i="9" s="1"/>
  <c r="I180" i="9" s="1"/>
  <c r="I181" i="9" s="1"/>
  <c r="I182" i="9" s="1"/>
  <c r="I183" i="9" s="1"/>
  <c r="I184" i="9" s="1"/>
  <c r="I185" i="9" s="1"/>
  <c r="I186" i="9" s="1"/>
  <c r="I187" i="9" s="1"/>
  <c r="I188" i="9" s="1"/>
  <c r="I189" i="9" s="1"/>
  <c r="I190" i="9" s="1"/>
  <c r="I191" i="9" s="1"/>
  <c r="I192" i="9" s="1"/>
  <c r="I193" i="9" s="1"/>
  <c r="I194" i="9" s="1"/>
  <c r="I195" i="9" s="1"/>
  <c r="I196" i="9" s="1"/>
  <c r="I197" i="9" s="1"/>
  <c r="I198" i="9" s="1"/>
  <c r="I199" i="9" s="1"/>
  <c r="I200" i="9" s="1"/>
  <c r="I201" i="9" s="1"/>
  <c r="I202" i="9" s="1"/>
  <c r="I203" i="9" s="1"/>
  <c r="I204" i="9" s="1"/>
  <c r="I205" i="9" s="1"/>
  <c r="I206" i="9" s="1"/>
  <c r="I207" i="9" s="1"/>
  <c r="I208" i="9" s="1"/>
  <c r="I209" i="9" s="1"/>
  <c r="I210" i="9" s="1"/>
  <c r="I211" i="9" s="1"/>
  <c r="I212" i="9" s="1"/>
  <c r="I213" i="9" s="1"/>
  <c r="I214" i="9" s="1"/>
  <c r="I215" i="9" s="1"/>
  <c r="I216" i="9" s="1"/>
  <c r="I217" i="9" s="1"/>
  <c r="I218" i="9" s="1"/>
  <c r="I219" i="9" s="1"/>
  <c r="I220" i="9" s="1"/>
  <c r="I221" i="9" s="1"/>
  <c r="I222" i="9" s="1"/>
  <c r="I223" i="9" s="1"/>
  <c r="I224" i="9" s="1"/>
  <c r="I225" i="9" s="1"/>
  <c r="I226" i="9" s="1"/>
  <c r="I227" i="9" s="1"/>
  <c r="I228" i="9" s="1"/>
  <c r="I229" i="9" s="1"/>
  <c r="I230" i="9" s="1"/>
  <c r="I231" i="9" s="1"/>
  <c r="H232" i="8"/>
  <c r="I189" i="7"/>
  <c r="I190" i="7"/>
  <c r="I191" i="7"/>
  <c r="I192" i="7"/>
  <c r="I193" i="7"/>
  <c r="I177" i="6"/>
  <c r="I178" i="6"/>
  <c r="H194" i="7"/>
  <c r="G194" i="7"/>
  <c r="I6" i="7"/>
  <c r="I7" i="7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0" i="7" s="1"/>
  <c r="I41" i="7" s="1"/>
  <c r="I42" i="7" s="1"/>
  <c r="I43" i="7" s="1"/>
  <c r="I44" i="7" s="1"/>
  <c r="I45" i="7" s="1"/>
  <c r="I46" i="7" s="1"/>
  <c r="I47" i="7" s="1"/>
  <c r="I48" i="7" s="1"/>
  <c r="I49" i="7" s="1"/>
  <c r="I50" i="7" s="1"/>
  <c r="I51" i="7" s="1"/>
  <c r="I52" i="7" s="1"/>
  <c r="I53" i="7" s="1"/>
  <c r="I54" i="7" s="1"/>
  <c r="I55" i="7" s="1"/>
  <c r="I56" i="7" s="1"/>
  <c r="I57" i="7" s="1"/>
  <c r="I58" i="7" s="1"/>
  <c r="I59" i="7" s="1"/>
  <c r="I60" i="7" s="1"/>
  <c r="I61" i="7" s="1"/>
  <c r="I62" i="7" s="1"/>
  <c r="I63" i="7" s="1"/>
  <c r="I64" i="7" s="1"/>
  <c r="I65" i="7" s="1"/>
  <c r="I66" i="7" s="1"/>
  <c r="H176" i="6"/>
  <c r="G176" i="6"/>
  <c r="I77" i="6"/>
  <c r="I232" i="9" l="1"/>
  <c r="I67" i="7"/>
  <c r="I68" i="7" s="1"/>
  <c r="I194" i="7"/>
  <c r="I176" i="6"/>
  <c r="I6" i="8" l="1"/>
  <c r="I7" i="8" s="1"/>
  <c r="I8" i="8" s="1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I21" i="8" s="1"/>
  <c r="I22" i="8" s="1"/>
  <c r="I23" i="8" s="1"/>
  <c r="I24" i="8" s="1"/>
  <c r="I25" i="8" s="1"/>
  <c r="I26" i="8" s="1"/>
  <c r="I27" i="8" s="1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I38" i="8" s="1"/>
  <c r="G232" i="8"/>
  <c r="I69" i="7"/>
  <c r="I70" i="7" s="1"/>
  <c r="I71" i="7" s="1"/>
  <c r="I72" i="7" s="1"/>
  <c r="I73" i="7" s="1"/>
  <c r="I74" i="7" s="1"/>
  <c r="I75" i="7" s="1"/>
  <c r="I76" i="7" s="1"/>
  <c r="H190" i="5"/>
  <c r="G190" i="5"/>
  <c r="I189" i="5"/>
  <c r="I188" i="5"/>
  <c r="I6" i="5"/>
  <c r="I7" i="5" s="1"/>
  <c r="I8" i="5" s="1"/>
  <c r="I9" i="5" s="1"/>
  <c r="I10" i="5" s="1"/>
  <c r="I11" i="5" s="1"/>
  <c r="I12" i="5" s="1"/>
  <c r="I13" i="5" s="1"/>
  <c r="I14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I83" i="5" s="1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100" i="5" s="1"/>
  <c r="I101" i="5" s="1"/>
  <c r="I102" i="5" s="1"/>
  <c r="I103" i="5" s="1"/>
  <c r="I104" i="5" s="1"/>
  <c r="I105" i="5" s="1"/>
  <c r="I106" i="5" s="1"/>
  <c r="I107" i="5" s="1"/>
  <c r="I108" i="5" s="1"/>
  <c r="I109" i="5" s="1"/>
  <c r="I110" i="5" s="1"/>
  <c r="I111" i="5" s="1"/>
  <c r="I112" i="5" s="1"/>
  <c r="I113" i="5" s="1"/>
  <c r="I114" i="5" s="1"/>
  <c r="I115" i="5" s="1"/>
  <c r="I116" i="5" s="1"/>
  <c r="I117" i="5" s="1"/>
  <c r="I118" i="5" s="1"/>
  <c r="I119" i="5" s="1"/>
  <c r="I120" i="5" s="1"/>
  <c r="I121" i="5" s="1"/>
  <c r="I122" i="5" s="1"/>
  <c r="I123" i="5" s="1"/>
  <c r="I124" i="5" s="1"/>
  <c r="I125" i="5" s="1"/>
  <c r="I126" i="5" s="1"/>
  <c r="I127" i="5" s="1"/>
  <c r="I128" i="5" s="1"/>
  <c r="I129" i="5" s="1"/>
  <c r="I130" i="5" s="1"/>
  <c r="I131" i="5" s="1"/>
  <c r="I132" i="5" s="1"/>
  <c r="I133" i="5" s="1"/>
  <c r="I134" i="5" s="1"/>
  <c r="I135" i="5" s="1"/>
  <c r="I136" i="5" s="1"/>
  <c r="I137" i="5" s="1"/>
  <c r="I138" i="5" s="1"/>
  <c r="I139" i="5" s="1"/>
  <c r="I140" i="5" s="1"/>
  <c r="I141" i="5" s="1"/>
  <c r="I142" i="5" s="1"/>
  <c r="I143" i="5" s="1"/>
  <c r="I144" i="5" s="1"/>
  <c r="I145" i="5" s="1"/>
  <c r="I146" i="5" s="1"/>
  <c r="I147" i="5" s="1"/>
  <c r="I148" i="5" s="1"/>
  <c r="I149" i="5" s="1"/>
  <c r="I150" i="5" s="1"/>
  <c r="I151" i="5" s="1"/>
  <c r="I152" i="5" s="1"/>
  <c r="I153" i="5" s="1"/>
  <c r="I154" i="5" s="1"/>
  <c r="I155" i="5" s="1"/>
  <c r="I156" i="5" s="1"/>
  <c r="I157" i="5" s="1"/>
  <c r="I158" i="5" s="1"/>
  <c r="I159" i="5" s="1"/>
  <c r="I160" i="5" s="1"/>
  <c r="I161" i="5" s="1"/>
  <c r="I162" i="5" s="1"/>
  <c r="I163" i="5" s="1"/>
  <c r="I164" i="5" s="1"/>
  <c r="I165" i="5" s="1"/>
  <c r="I166" i="5" s="1"/>
  <c r="I167" i="5" s="1"/>
  <c r="I168" i="5" s="1"/>
  <c r="I169" i="5" s="1"/>
  <c r="I170" i="5" s="1"/>
  <c r="I171" i="5" s="1"/>
  <c r="I172" i="5" s="1"/>
  <c r="I173" i="5" s="1"/>
  <c r="I174" i="5" s="1"/>
  <c r="I175" i="5" s="1"/>
  <c r="I176" i="5" s="1"/>
  <c r="I177" i="5" s="1"/>
  <c r="I178" i="5" s="1"/>
  <c r="I179" i="5" s="1"/>
  <c r="I180" i="5" s="1"/>
  <c r="I181" i="5" s="1"/>
  <c r="I182" i="5" s="1"/>
  <c r="I183" i="5" s="1"/>
  <c r="I184" i="5" s="1"/>
  <c r="I185" i="5" s="1"/>
  <c r="I186" i="5" s="1"/>
  <c r="I187" i="5" s="1"/>
  <c r="I39" i="8" l="1"/>
  <c r="I40" i="8" s="1"/>
  <c r="I41" i="8" s="1"/>
  <c r="I42" i="8" s="1"/>
  <c r="I43" i="8" s="1"/>
  <c r="I44" i="8" s="1"/>
  <c r="I45" i="8" s="1"/>
  <c r="I46" i="8" s="1"/>
  <c r="I47" i="8" s="1"/>
  <c r="I48" i="8" s="1"/>
  <c r="I49" i="8" s="1"/>
  <c r="I50" i="8" s="1"/>
  <c r="I51" i="8" s="1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I62" i="8" s="1"/>
  <c r="I63" i="8" s="1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I74" i="8" s="1"/>
  <c r="I75" i="8" s="1"/>
  <c r="I76" i="8" s="1"/>
  <c r="I77" i="8" s="1"/>
  <c r="I78" i="8" s="1"/>
  <c r="I79" i="8" s="1"/>
  <c r="I80" i="8" s="1"/>
  <c r="I81" i="8" s="1"/>
  <c r="I82" i="8" s="1"/>
  <c r="I83" i="8" s="1"/>
  <c r="I84" i="8" s="1"/>
  <c r="I85" i="8" s="1"/>
  <c r="I86" i="8" s="1"/>
  <c r="I87" i="8" s="1"/>
  <c r="I88" i="8" s="1"/>
  <c r="I89" i="8" s="1"/>
  <c r="I90" i="8" s="1"/>
  <c r="I91" i="8" s="1"/>
  <c r="I92" i="8" s="1"/>
  <c r="I93" i="8" s="1"/>
  <c r="I94" i="8" s="1"/>
  <c r="I95" i="8" s="1"/>
  <c r="I96" i="8" s="1"/>
  <c r="I97" i="8" s="1"/>
  <c r="I98" i="8" s="1"/>
  <c r="I99" i="8" s="1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I110" i="8" s="1"/>
  <c r="I111" i="8" s="1"/>
  <c r="I112" i="8" s="1"/>
  <c r="I113" i="8" s="1"/>
  <c r="I114" i="8" s="1"/>
  <c r="I115" i="8" s="1"/>
  <c r="I116" i="8" s="1"/>
  <c r="I117" i="8" s="1"/>
  <c r="I118" i="8" s="1"/>
  <c r="I119" i="8" s="1"/>
  <c r="I120" i="8" s="1"/>
  <c r="I121" i="8" s="1"/>
  <c r="I122" i="8" s="1"/>
  <c r="I123" i="8" s="1"/>
  <c r="I124" i="8" s="1"/>
  <c r="I125" i="8" s="1"/>
  <c r="I126" i="8" s="1"/>
  <c r="I127" i="8" s="1"/>
  <c r="I128" i="8" s="1"/>
  <c r="I232" i="8"/>
  <c r="I77" i="7"/>
  <c r="I78" i="7" s="1"/>
  <c r="I79" i="7" s="1"/>
  <c r="I80" i="7" s="1"/>
  <c r="I81" i="7" s="1"/>
  <c r="I82" i="7" s="1"/>
  <c r="I83" i="7" s="1"/>
  <c r="I84" i="7" s="1"/>
  <c r="I85" i="7" s="1"/>
  <c r="I86" i="7" s="1"/>
  <c r="I190" i="5"/>
  <c r="I129" i="8" l="1"/>
  <c r="I130" i="8" s="1"/>
  <c r="I131" i="8" s="1"/>
  <c r="I132" i="8" s="1"/>
  <c r="I133" i="8" s="1"/>
  <c r="I134" i="8" s="1"/>
  <c r="I135" i="8" s="1"/>
  <c r="I136" i="8" s="1"/>
  <c r="I137" i="8" s="1"/>
  <c r="I138" i="8" s="1"/>
  <c r="I139" i="8" s="1"/>
  <c r="I140" i="8" s="1"/>
  <c r="I141" i="8" s="1"/>
  <c r="I142" i="8" s="1"/>
  <c r="I143" i="8" s="1"/>
  <c r="I144" i="8" s="1"/>
  <c r="I145" i="8" s="1"/>
  <c r="I146" i="8" s="1"/>
  <c r="I147" i="8" s="1"/>
  <c r="I148" i="8" s="1"/>
  <c r="I149" i="8" s="1"/>
  <c r="I150" i="8" s="1"/>
  <c r="I151" i="8" s="1"/>
  <c r="I152" i="8" s="1"/>
  <c r="I153" i="8" s="1"/>
  <c r="I154" i="8" s="1"/>
  <c r="I155" i="8" s="1"/>
  <c r="I156" i="8" s="1"/>
  <c r="I157" i="8" s="1"/>
  <c r="I158" i="8" s="1"/>
  <c r="I159" i="8" s="1"/>
  <c r="I160" i="8" s="1"/>
  <c r="I161" i="8" s="1"/>
  <c r="I162" i="8" s="1"/>
  <c r="I163" i="8" s="1"/>
  <c r="I164" i="8" s="1"/>
  <c r="I165" i="8" s="1"/>
  <c r="I166" i="8" s="1"/>
  <c r="I167" i="8" s="1"/>
  <c r="I168" i="8" s="1"/>
  <c r="I169" i="8" s="1"/>
  <c r="I170" i="8" s="1"/>
  <c r="I171" i="8" s="1"/>
  <c r="I172" i="8" s="1"/>
  <c r="I173" i="8" s="1"/>
  <c r="I174" i="8" s="1"/>
  <c r="I175" i="8" s="1"/>
  <c r="I176" i="8" s="1"/>
  <c r="I177" i="8" s="1"/>
  <c r="I178" i="8" s="1"/>
  <c r="I179" i="8" s="1"/>
  <c r="I180" i="8" s="1"/>
  <c r="I181" i="8" s="1"/>
  <c r="I182" i="8" s="1"/>
  <c r="I183" i="8" s="1"/>
  <c r="I184" i="8" s="1"/>
  <c r="I185" i="8" s="1"/>
  <c r="I186" i="8" s="1"/>
  <c r="I187" i="8" s="1"/>
  <c r="I188" i="8" s="1"/>
  <c r="I189" i="8" s="1"/>
  <c r="I190" i="8" s="1"/>
  <c r="I191" i="8" s="1"/>
  <c r="I192" i="8" s="1"/>
  <c r="I193" i="8" s="1"/>
  <c r="I194" i="8" s="1"/>
  <c r="I195" i="8" s="1"/>
  <c r="I196" i="8" s="1"/>
  <c r="I197" i="8" s="1"/>
  <c r="I198" i="8" s="1"/>
  <c r="I199" i="8" s="1"/>
  <c r="I200" i="8" s="1"/>
  <c r="I201" i="8" s="1"/>
  <c r="I202" i="8" s="1"/>
  <c r="I203" i="8" s="1"/>
  <c r="I204" i="8" s="1"/>
  <c r="I205" i="8" s="1"/>
  <c r="I206" i="8" s="1"/>
  <c r="I207" i="8" s="1"/>
  <c r="I208" i="8" s="1"/>
  <c r="I209" i="8" s="1"/>
  <c r="I210" i="8" s="1"/>
  <c r="I211" i="8" s="1"/>
  <c r="I212" i="8" s="1"/>
  <c r="I213" i="8" s="1"/>
  <c r="I214" i="8" s="1"/>
  <c r="I215" i="8" s="1"/>
  <c r="I216" i="8" s="1"/>
  <c r="I217" i="8" s="1"/>
  <c r="I218" i="8" s="1"/>
  <c r="I219" i="8" s="1"/>
  <c r="I220" i="8" s="1"/>
  <c r="I221" i="8" s="1"/>
  <c r="I222" i="8" s="1"/>
  <c r="I223" i="8" s="1"/>
  <c r="I224" i="8" s="1"/>
  <c r="I225" i="8" s="1"/>
  <c r="I226" i="8" s="1"/>
  <c r="I227" i="8" s="1"/>
  <c r="I228" i="8" s="1"/>
  <c r="I229" i="8" s="1"/>
  <c r="I230" i="8" s="1"/>
  <c r="I231" i="8" s="1"/>
  <c r="I87" i="7"/>
  <c r="I88" i="7" s="1"/>
  <c r="I89" i="7" s="1"/>
  <c r="I90" i="7" s="1"/>
  <c r="I91" i="7" s="1"/>
  <c r="I92" i="7" s="1"/>
  <c r="I93" i="7" s="1"/>
  <c r="I94" i="7" s="1"/>
  <c r="I95" i="7" s="1"/>
  <c r="I96" i="7" s="1"/>
  <c r="I97" i="7" s="1"/>
  <c r="I98" i="7" s="1"/>
  <c r="I99" i="7" s="1"/>
  <c r="I100" i="7" s="1"/>
  <c r="I101" i="7" s="1"/>
  <c r="I102" i="7" s="1"/>
  <c r="I103" i="7" s="1"/>
  <c r="I104" i="7" s="1"/>
  <c r="I105" i="7" s="1"/>
  <c r="I106" i="7" s="1"/>
  <c r="I107" i="7" s="1"/>
  <c r="I108" i="7" s="1"/>
  <c r="I109" i="7" s="1"/>
  <c r="I110" i="7" s="1"/>
  <c r="I111" i="7" s="1"/>
  <c r="I112" i="7" s="1"/>
  <c r="I113" i="7" s="1"/>
  <c r="I114" i="7" s="1"/>
  <c r="I115" i="7" s="1"/>
  <c r="I116" i="7" s="1"/>
  <c r="I117" i="7" s="1"/>
  <c r="I118" i="7" s="1"/>
  <c r="I119" i="7" s="1"/>
  <c r="I120" i="7" s="1"/>
  <c r="I121" i="7" s="1"/>
  <c r="I122" i="7" s="1"/>
  <c r="I123" i="7" s="1"/>
  <c r="I124" i="7" s="1"/>
  <c r="I125" i="7" s="1"/>
  <c r="I126" i="7" s="1"/>
  <c r="I127" i="7" s="1"/>
  <c r="I128" i="7" s="1"/>
  <c r="I129" i="7" s="1"/>
  <c r="I130" i="7" s="1"/>
  <c r="I131" i="7" s="1"/>
  <c r="I132" i="7" s="1"/>
  <c r="I133" i="7" s="1"/>
  <c r="I134" i="7" s="1"/>
  <c r="I135" i="7" s="1"/>
  <c r="I136" i="7" s="1"/>
  <c r="I137" i="7" s="1"/>
  <c r="I138" i="7" s="1"/>
  <c r="I139" i="7" s="1"/>
  <c r="I140" i="7" s="1"/>
  <c r="I141" i="7" s="1"/>
  <c r="I142" i="7" s="1"/>
  <c r="I143" i="7" s="1"/>
  <c r="I144" i="7" s="1"/>
  <c r="I145" i="7" s="1"/>
  <c r="I146" i="7" s="1"/>
  <c r="I147" i="7" s="1"/>
  <c r="I148" i="7" s="1"/>
  <c r="I149" i="7" s="1"/>
  <c r="I150" i="7" s="1"/>
  <c r="I151" i="7" s="1"/>
  <c r="I152" i="7" s="1"/>
  <c r="I153" i="7" s="1"/>
  <c r="I154" i="7" s="1"/>
  <c r="I155" i="7" s="1"/>
  <c r="I156" i="7" s="1"/>
  <c r="I157" i="7" s="1"/>
  <c r="I158" i="7" s="1"/>
  <c r="I159" i="7" s="1"/>
  <c r="I160" i="7" s="1"/>
  <c r="I161" i="7" s="1"/>
  <c r="I162" i="7" s="1"/>
  <c r="I163" i="7" s="1"/>
  <c r="I164" i="7" s="1"/>
  <c r="I165" i="7" s="1"/>
  <c r="I166" i="7" s="1"/>
  <c r="I167" i="7" s="1"/>
  <c r="I168" i="7" s="1"/>
  <c r="I169" i="7" s="1"/>
  <c r="I170" i="7" s="1"/>
  <c r="I171" i="7" s="1"/>
  <c r="I172" i="7" s="1"/>
  <c r="I173" i="7" s="1"/>
  <c r="I174" i="7" s="1"/>
  <c r="I175" i="7" s="1"/>
  <c r="I176" i="7" s="1"/>
  <c r="I177" i="7" s="1"/>
  <c r="I178" i="7" s="1"/>
  <c r="I179" i="7" s="1"/>
  <c r="I180" i="7" s="1"/>
  <c r="I181" i="7" s="1"/>
  <c r="I182" i="7" s="1"/>
  <c r="I183" i="7" s="1"/>
  <c r="I184" i="7" s="1"/>
  <c r="I185" i="7" s="1"/>
  <c r="I186" i="7" s="1"/>
  <c r="I187" i="7" s="1"/>
  <c r="I188" i="7" s="1"/>
  <c r="H139" i="4"/>
  <c r="G139" i="4"/>
  <c r="I138" i="4"/>
  <c r="I6" i="4"/>
  <c r="I7" i="4" s="1"/>
  <c r="I8" i="4" s="1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I62" i="4" s="1"/>
  <c r="I63" i="4" s="1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I76" i="4" s="1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I105" i="4" s="1"/>
  <c r="I106" i="4" s="1"/>
  <c r="I107" i="4" s="1"/>
  <c r="I108" i="4" s="1"/>
  <c r="I109" i="4" s="1"/>
  <c r="I110" i="4" s="1"/>
  <c r="I111" i="4" s="1"/>
  <c r="I112" i="4" s="1"/>
  <c r="I113" i="4" s="1"/>
  <c r="I114" i="4" s="1"/>
  <c r="I115" i="4" s="1"/>
  <c r="I116" i="4" s="1"/>
  <c r="I117" i="4" s="1"/>
  <c r="I118" i="4" s="1"/>
  <c r="I119" i="4" s="1"/>
  <c r="I120" i="4" s="1"/>
  <c r="I121" i="4" s="1"/>
  <c r="I122" i="4" s="1"/>
  <c r="I123" i="4" s="1"/>
  <c r="I124" i="4" s="1"/>
  <c r="I125" i="4" s="1"/>
  <c r="I126" i="4" s="1"/>
  <c r="I127" i="4" s="1"/>
  <c r="I128" i="4" s="1"/>
  <c r="I129" i="4" s="1"/>
  <c r="I130" i="4" s="1"/>
  <c r="I131" i="4" s="1"/>
  <c r="I132" i="4" s="1"/>
  <c r="I133" i="4" s="1"/>
  <c r="I134" i="4" s="1"/>
  <c r="I135" i="4" s="1"/>
  <c r="I136" i="4" s="1"/>
  <c r="I137" i="4" s="1"/>
  <c r="I139" i="4" l="1"/>
  <c r="I121" i="3" l="1"/>
  <c r="H123" i="3"/>
  <c r="G123" i="3"/>
  <c r="I122" i="3"/>
  <c r="I6" i="3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I114" i="3" s="1"/>
  <c r="I115" i="3" s="1"/>
  <c r="I116" i="3" s="1"/>
  <c r="I117" i="3" s="1"/>
  <c r="I118" i="3" s="1"/>
  <c r="I119" i="3" s="1"/>
  <c r="I120" i="3" s="1"/>
  <c r="I123" i="3" l="1"/>
  <c r="H110" i="1" l="1"/>
  <c r="G110" i="1"/>
  <c r="I109" i="1"/>
  <c r="I108" i="1"/>
  <c r="I106" i="1"/>
  <c r="I107" i="1" s="1"/>
  <c r="I6" i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10" i="1" l="1"/>
  <c r="I78" i="6" l="1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</calcChain>
</file>

<file path=xl/sharedStrings.xml><?xml version="1.0" encoding="utf-8"?>
<sst xmlns="http://schemas.openxmlformats.org/spreadsheetml/2006/main" count="3725" uniqueCount="1072">
  <si>
    <t xml:space="preserve">   .</t>
  </si>
  <si>
    <t>N°</t>
  </si>
  <si>
    <t>Dates</t>
  </si>
  <si>
    <t>Centre de coût</t>
  </si>
  <si>
    <t xml:space="preserve">Affectation </t>
  </si>
  <si>
    <t>Désignations</t>
  </si>
  <si>
    <t xml:space="preserve">Recettes </t>
  </si>
  <si>
    <t>Dépenses</t>
  </si>
  <si>
    <t>Solde cumulé</t>
  </si>
  <si>
    <t>COMMERCIAL</t>
  </si>
  <si>
    <t>VC Distributeurs</t>
  </si>
  <si>
    <t>Fcnt général</t>
  </si>
  <si>
    <t>Administration</t>
  </si>
  <si>
    <t>VC Particuliers</t>
  </si>
  <si>
    <t>Injection</t>
  </si>
  <si>
    <t>Rotomoulage</t>
  </si>
  <si>
    <t>VC Sociétés</t>
  </si>
  <si>
    <t>RH</t>
  </si>
  <si>
    <t>Piping</t>
  </si>
  <si>
    <t>Distributeurs</t>
  </si>
  <si>
    <t>Marketing</t>
  </si>
  <si>
    <t>Transport</t>
  </si>
  <si>
    <t>Dépôt espèces à la BOA</t>
  </si>
  <si>
    <t>Atelier</t>
  </si>
  <si>
    <t>Fournitures</t>
  </si>
  <si>
    <t>Achat essence moto TVS, courses diverses</t>
  </si>
  <si>
    <t>Achat gasoil NISSAN, livraisons</t>
  </si>
  <si>
    <t>*</t>
  </si>
  <si>
    <t xml:space="preserve">  </t>
  </si>
  <si>
    <t>0,,,,,,,,,,,,,,,,,,,,,,,,,,,,,,,,,,,,,,,,,,,,,,,,,,,,,,,,,,,,,,,,,,,,,,,,,,,,,,,,,,,,,,,,,,,,,,,,,,,,,,,,,,,,,,,,,,,,,,,,,,,,,,,,,,,,,,,,,,,,,,,,,,,,,,,,,,,,,,,,,,,,,,,,,,,,,,,,,,,,,,,,,,,,,,,,,,,,,,,,,,,,,,,,,,,,,,,,,,,,,,,,,,,,,,,,,,,,,,,,,,,,,,,,,,,,,,,,,,,,,,,,,,,,,,,,,,,,,,</t>
  </si>
  <si>
    <t>CAISSE FEVRIER 2026</t>
  </si>
  <si>
    <t>Solde Janvier 2026</t>
  </si>
  <si>
    <t>VC BANAKISSA Gauthier, 6BAC500</t>
  </si>
  <si>
    <t>VC Ets KANE, 5R de PEHD63 100m (acompte)</t>
  </si>
  <si>
    <t>VC MOUNGUENGUE, 1 chaise noire "Promo"</t>
  </si>
  <si>
    <t>VC Ets CAMARA, 3R de PEHD40 100m</t>
  </si>
  <si>
    <t>Frais de missions Thierry + remboursement taxi</t>
  </si>
  <si>
    <t>Complément billet Thierry, retour sur PNR</t>
  </si>
  <si>
    <t>VC Daouda, 2PBL70 (stock)</t>
  </si>
  <si>
    <t>VC LA CHAINE (Joseph KIGNOUMBI KIA MBOUNGOU), EV2000</t>
  </si>
  <si>
    <t>VC MALONGA Yves, EVr500 + 2EV2000</t>
  </si>
  <si>
    <t>Achat crédit Marynela, via AM</t>
  </si>
  <si>
    <t>VC Ets MARIA, EVr1000</t>
  </si>
  <si>
    <t>VC Ministère de l'Agriculture, de la pêche et de l'élevage, 8PBL700 + 3PBL280</t>
  </si>
  <si>
    <t>VC BATIMAT, GV1000</t>
  </si>
  <si>
    <t>VC KOBY Esther, EV1500 (solde)</t>
  </si>
  <si>
    <t>Remboursement taxi Marynela, mission BOA du 04-02</t>
  </si>
  <si>
    <t>Frais extrait main courante police (affaire vol showroom HIPPO)</t>
  </si>
  <si>
    <t>Doit 500f</t>
  </si>
  <si>
    <t>VC NKOUA Roméo, 2 chaises noires "Promo"</t>
  </si>
  <si>
    <t>VC KMG SCHOOL, 4 chaises noires "Promo"</t>
  </si>
  <si>
    <t>VC MAY Diana, EVr1000</t>
  </si>
  <si>
    <t>Frais réabonnement internet via CONGO TLCM</t>
  </si>
  <si>
    <t>Achat essence JAKARTA, prospections</t>
  </si>
  <si>
    <t>Divers taxis, mission dépannage JIMNY</t>
  </si>
  <si>
    <t>VC MBEMBA Armel, 1 chaise noire "Promo"</t>
  </si>
  <si>
    <t>VC BANAKISSA Gauthier, 4BAC500 + 10 chaises noires "Promo"</t>
  </si>
  <si>
    <t>Achat essence JIMNY, 153477 à 7h28</t>
  </si>
  <si>
    <t>VC SNC, EV1500 (chèque)</t>
  </si>
  <si>
    <t>VC IKOUMA Brunell, EV5000</t>
  </si>
  <si>
    <t>VC BONGOL Caddy, 20 paniers</t>
  </si>
  <si>
    <t>Versement MBTP, diverses factures (chèque)</t>
  </si>
  <si>
    <t>VC NDEYBOYO Claudette, EVr1500</t>
  </si>
  <si>
    <t>VC YOMBI Idriss, 1KIT rouge</t>
  </si>
  <si>
    <t>Versement MAIGA, diverses factures chaises</t>
  </si>
  <si>
    <t>Paiement TI 2026 showroom</t>
  </si>
  <si>
    <t>Paiement facture E²C, consommation Janvier/Février</t>
  </si>
  <si>
    <t>Dépôt chèque SNC à la BOA</t>
  </si>
  <si>
    <t>Dépôt chèque MBTP à la BOA</t>
  </si>
  <si>
    <t xml:space="preserve">VC MALONGA Yves, EVr500 </t>
  </si>
  <si>
    <t xml:space="preserve">Versement Ets SOSYF, diverses factures </t>
  </si>
  <si>
    <t>VC KITOKO Landry, 20 chaises noires "Promo"</t>
  </si>
  <si>
    <t>VC PHENCO, EV3000</t>
  </si>
  <si>
    <t>VC CODISPAAC, 2EV5000 (PNR)</t>
  </si>
  <si>
    <t>VC JP, EV1500 (acompte)</t>
  </si>
  <si>
    <t>Paiement facture Ets AGE (15 chaises noires "Promo")</t>
  </si>
  <si>
    <t xml:space="preserve">VC SNC, EV1500 </t>
  </si>
  <si>
    <t>VC JP, EV1500 (solde)</t>
  </si>
  <si>
    <t>VC MATONDO Diannie, 15 chaises noires "Promo"</t>
  </si>
  <si>
    <t>VC Boulangerie du peuple, GH1000 (acompte)</t>
  </si>
  <si>
    <t>VC NSANGU Cadet, 2FS5000 + 2P2200 sans trous</t>
  </si>
  <si>
    <t>Achat pile et installation, système enregistrement cameras showroom</t>
  </si>
  <si>
    <t>Avance sur prestation de Février, Péniel</t>
  </si>
  <si>
    <t>Avance sur prestation de Février, Vanel</t>
  </si>
  <si>
    <t>Avance sur prestation de Février, Schanel</t>
  </si>
  <si>
    <t>VC LA CHAINE (Joseph KIGNOUMBI KIA MBOUNGOU), EV1500</t>
  </si>
  <si>
    <t>VC ETAT MAJOR, EV3000</t>
  </si>
  <si>
    <t>VC ADZIE Belvin, 7 chaises noires "Promo"</t>
  </si>
  <si>
    <t>VC Ets KANE, 5R de PEHD63 100m (2E acompte)</t>
  </si>
  <si>
    <t>Achat essence triporter, livraisons</t>
  </si>
  <si>
    <t>Achat packs d'eau pour showroom</t>
  </si>
  <si>
    <t>CAISSE JANVIER 2026</t>
  </si>
  <si>
    <t>Solde Décembre 2025</t>
  </si>
  <si>
    <t>VC GONIOMI Cynthia, EVr1000</t>
  </si>
  <si>
    <t>VC ONGAYOLO Thérèse, EVr1000 + 17 chaises noires "Promo"</t>
  </si>
  <si>
    <t>Achat 4 cadenas pour porte arrière schowroom et dépôt</t>
  </si>
  <si>
    <t>Taxi AR, achat matériel installation cameras</t>
  </si>
  <si>
    <t>Achat repas 3 personnes (travail du dimanche)</t>
  </si>
  <si>
    <t>Perdiem techniciens 04 et 05/010, installation cameras</t>
  </si>
  <si>
    <t>Achat essence JIMNY, 153768 à 7h45</t>
  </si>
  <si>
    <t>VC Ets CAMARA, 5R PEHD40 100m</t>
  </si>
  <si>
    <t>VC IE-PC, 1R de 10m PEHD32</t>
  </si>
  <si>
    <t>VC M. GYM, GV1500</t>
  </si>
  <si>
    <t>VC Ets KANE, 5R de PEHD63 100m (solde)</t>
  </si>
  <si>
    <t>VC BONITO Rolande, EV1500</t>
  </si>
  <si>
    <t>Achat écran + clavier + souris pour ordinateur fixe bureau</t>
  </si>
  <si>
    <t>Achat câble GVA pour connexion écran + UC</t>
  </si>
  <si>
    <t>Achat essence JAKARTA, prospections + frais réparation pneu arrière (creuvesion)</t>
  </si>
  <si>
    <t>VC KIBELOLO Maurice, 10 chaises noires "Promo"</t>
  </si>
  <si>
    <t>Achat rallonge, multiprises, gants de nettoyage, balais, pelette, etc… pour SHW et dépôt</t>
  </si>
  <si>
    <t>VC MOMBONGO Sylvie, 5 chaises noires "Promo"</t>
  </si>
  <si>
    <t>VC DIAMOUANGANA Cava, 15 chaises noires "Promo"</t>
  </si>
  <si>
    <t>VC MOKOKI Lydie, 48 chaises couleurs + 200 chaises noires "Promo"</t>
  </si>
  <si>
    <t>VC MALANDA Idriss, EVr1000</t>
  </si>
  <si>
    <t>Frais informaticien</t>
  </si>
  <si>
    <t>VC NIANGA Ahda, 5 paniers</t>
  </si>
  <si>
    <t>VC Daouda, 3EVr1000</t>
  </si>
  <si>
    <t>VC MIZEDI Fidèle, 10 chaises noires "Promo"</t>
  </si>
  <si>
    <t>Frais restaurant Thierry, suite enquête</t>
  </si>
  <si>
    <t>Achat crédit Thierry + frais visite hangar</t>
  </si>
  <si>
    <t>Remboursemet M. BANZOUZI, achat goulotte/ scotch/ vis et cheville/ attache pour caméra</t>
  </si>
  <si>
    <t>VC KOBY Esther, EV1500 (acompte)</t>
  </si>
  <si>
    <t>VC Pharmacie Centre Sportif, EV2500</t>
  </si>
  <si>
    <t>VC BEN Alsa, 2 chaises noires "Promo"</t>
  </si>
  <si>
    <t>VC AWANDZO Chacelio, 3 paniers</t>
  </si>
  <si>
    <t>Achat gasoil NISSAN</t>
  </si>
  <si>
    <t>VC Daouda, EVr500 + EV5000</t>
  </si>
  <si>
    <t>VC KABOU ITOUA Cinthia, 4 chaises noires "Promo"</t>
  </si>
  <si>
    <t>Achat crédit Marynela</t>
  </si>
  <si>
    <t>Versement MAIGA</t>
  </si>
  <si>
    <t>Versement Ets SOSYF</t>
  </si>
  <si>
    <t>Frais commissions municipales, excercice 2025</t>
  </si>
  <si>
    <t>Achat essence Hyster</t>
  </si>
  <si>
    <t>Achat esence JIMNY</t>
  </si>
  <si>
    <t>VC LOEMBA Amandine, EV5000</t>
  </si>
  <si>
    <t>VC KASSA Davy, 7 chaises noires "Promo" + 4 chaises couleurs</t>
  </si>
  <si>
    <t>VC SPECTRE, EV2000</t>
  </si>
  <si>
    <t>Paiement loyer showroom, javier 2026</t>
  </si>
  <si>
    <t>VC Daouda, 1R 50m PEHD25 + 1PBL70</t>
  </si>
  <si>
    <t>VC KASSANZI PhiliP, EV2000</t>
  </si>
  <si>
    <t>VC KINZONZI Hélène, 50 chaises noires "Promo"</t>
  </si>
  <si>
    <t>VC HS et Vertyus, 10 EVr500 (solde)</t>
  </si>
  <si>
    <t>VC ABOURABASSI Germain, 100 chaises noires "Promo"</t>
  </si>
  <si>
    <t>Frais suite enquête (+ frais d'envoi AM)</t>
  </si>
  <si>
    <t>Acompte sur prestatio de Janvier, Vanel</t>
  </si>
  <si>
    <t>Acompte sur prestatio de Janvier, Schanel</t>
  </si>
  <si>
    <t>Achat scotch noir, installation ncameras showroom</t>
  </si>
  <si>
    <t>VC MISSOUKIDI Elyse, 50 chaises noires "Promo"</t>
  </si>
  <si>
    <t>VC HS et Vertyus, 4 chaises noires "Promo"</t>
  </si>
  <si>
    <t>VC MOUANGA Françis, 1 chaise noire "Promo"</t>
  </si>
  <si>
    <t>Paiement facture, pose dispositif de surveillance Showroom</t>
  </si>
  <si>
    <t>VC OYOUKOU François, EV3000</t>
  </si>
  <si>
    <t>VC Mutuelle MUJI, 10 chaises noires "Promo"</t>
  </si>
  <si>
    <t>VC BOUANGA Exaucée, 10 chaises noires "Promo"</t>
  </si>
  <si>
    <t>VC Ets SOSYF, 1R 100m de PEHD63</t>
  </si>
  <si>
    <t>VC SUNDEEP, EVr1000 + GV1000 graduée</t>
  </si>
  <si>
    <t>Achat produites de nettoyage + PH + désosorisant showroom</t>
  </si>
  <si>
    <t>VC Daouda, 2 panierts</t>
  </si>
  <si>
    <t>VC NZAOU Guy, EV1000</t>
  </si>
  <si>
    <t>Achat camera ampoule pour bureau showroom</t>
  </si>
  <si>
    <t>Frais libération NISSAN, sabot sur la route (+ frais de retrait Momo)</t>
  </si>
  <si>
    <t>Frais lavage JIMNY à pression</t>
  </si>
  <si>
    <t>VC MOUANDA Dora, 20 chaises noires "Promo"</t>
  </si>
  <si>
    <t>VC DITOU Romaric, EVr1000</t>
  </si>
  <si>
    <t>VC OTOUNA Rocil, 2 chaises noires "Promo"</t>
  </si>
  <si>
    <t>VC EBBA Joël, 2 chaises noires "Promo"</t>
  </si>
  <si>
    <t>VC Ets NIARE et Frères, EV5000</t>
  </si>
  <si>
    <t>Achat essece JIMNY</t>
  </si>
  <si>
    <t>Taxi Schanel, retour dépôt JIMNY chez JAAFAR</t>
  </si>
  <si>
    <t>Achat huile de vidange pour GE</t>
  </si>
  <si>
    <t>Taxi Shanel, retrait JIMNY chez JAAFAR</t>
  </si>
  <si>
    <t>Frais réparation JIMNY</t>
  </si>
  <si>
    <t>VC Association UJST, 20 chaises noires "Promo"</t>
  </si>
  <si>
    <t>VC Daouda, 2PBL60</t>
  </si>
  <si>
    <t>VC DRAMERA Ynna, EV5000</t>
  </si>
  <si>
    <t>VC MOUNTOU Jacques, 4 chaises noire "Promo"</t>
  </si>
  <si>
    <t>VC OBEMBO Hilaire, 4 chaises noires "Promo"</t>
  </si>
  <si>
    <t>VC NANITELAMIO Hervé, EVr1500</t>
  </si>
  <si>
    <t>VC KAYI Yann, 3 chaises noires "Promo"</t>
  </si>
  <si>
    <t>VC BANAKISSA Gauthier, EV3000</t>
  </si>
  <si>
    <t>VC MVOUAMA Ghislain, EV5000</t>
  </si>
  <si>
    <t>VC Daouda, 50 paniers (acompte)</t>
  </si>
  <si>
    <t>VC ONIANGUE Marius, 14 chaises noires "Promo"</t>
  </si>
  <si>
    <t>VC ODENDE Roland, 6 chaises noires "Promo"</t>
  </si>
  <si>
    <t>VC CELLO, EV10000</t>
  </si>
  <si>
    <t>Achat gasoil GE</t>
  </si>
  <si>
    <t>Acompte autorisation d'ouverture (environnement)</t>
  </si>
  <si>
    <t>VC OPOMBO Rosine, 10 chaises noires "Promo"</t>
  </si>
  <si>
    <t>VC NDAMBA Carine, 10 chaises noires "Promo" + 3 tables</t>
  </si>
  <si>
    <t>VC BADINGA Fanelle, EV5000</t>
  </si>
  <si>
    <t>VC IE-PC, GV1500</t>
  </si>
  <si>
    <t>VC BIKOYI Nadia, EVr1000</t>
  </si>
  <si>
    <t>VC Daouda, EV1000 + 1R 50m de PEHD25</t>
  </si>
  <si>
    <t>VC Daouda, 50 paniers (solde)</t>
  </si>
  <si>
    <t>Achat essence triporteur, livraisons</t>
  </si>
  <si>
    <t>Prestation janvier, Christian + commissions sur ventes du mois</t>
  </si>
  <si>
    <t>Prestation janvier, Peniel</t>
  </si>
  <si>
    <t>Solde prestation janvier, Schanel</t>
  </si>
  <si>
    <t>Solde prestation janvier, Vanel</t>
  </si>
  <si>
    <t>Frais vidange JIMNY (station PUMA)</t>
  </si>
  <si>
    <t>VC Ets La SEMENCE, EVr500</t>
  </si>
  <si>
    <t>VC NGAKOSSO Jean Phillippe, GV1000 + 2PBL100</t>
  </si>
  <si>
    <t>VC KENNY'S, 2chaises noires "Promo"</t>
  </si>
  <si>
    <t>VC ATAC, 6 paniers</t>
  </si>
  <si>
    <t>VC NGOKABA Yannick, 10 chaises noires "Promo" + 1 table jaune</t>
  </si>
  <si>
    <t>Frais récupération courrier DGID pour WAP</t>
  </si>
  <si>
    <t>VC MBEMBA Jean, 14 chaises noires "Promo"</t>
  </si>
  <si>
    <t>Achjat routeur Airtel (solution internet)</t>
  </si>
  <si>
    <t>VC NGOKABA Yannick, 2 tables jaunes</t>
  </si>
  <si>
    <t>VC IBARA Judith, 60 chaises noires "Promo" + 2 paniers + EVr1500</t>
  </si>
  <si>
    <t>Achat 2 clés wifi pour ordinateurs showroom</t>
  </si>
  <si>
    <t>VC MAFOUA Christedy, EVr1500</t>
  </si>
  <si>
    <t>Perdiem Prince, taxi et jus pour dépannage ordinateur</t>
  </si>
  <si>
    <t>Christian</t>
  </si>
  <si>
    <t>Achat huile moteur pour triporter</t>
  </si>
  <si>
    <t>Prestation Février + commissions sur ventes + solde congés 2025 Christian</t>
  </si>
  <si>
    <t>Prestation Février + solde congés 2025 Schanel</t>
  </si>
  <si>
    <t>Solde prestation Février, Vanel</t>
  </si>
  <si>
    <t>Solde prestation Février, Péniel</t>
  </si>
  <si>
    <t>Solde Février 2026</t>
  </si>
  <si>
    <t>CAISSE MARS 2026</t>
  </si>
  <si>
    <t>VC BABELA NZOUNGOU Eucher, 5 chaises noires "Promo"</t>
  </si>
  <si>
    <t>VC EYAMO Ginette, EVr1500 + 20 chaises noires "Promo"</t>
  </si>
  <si>
    <t>Achat essence Jakarta, prospections</t>
  </si>
  <si>
    <t>VC EYAMO Ginette, 4 tables coulmeurs</t>
  </si>
  <si>
    <t>VC LEPOUA Cyr, 3 chaises noires "Promo"</t>
  </si>
  <si>
    <t>VC NGAGNAMA André, 2 chaises noires "Promo"</t>
  </si>
  <si>
    <t>VC Quincaillerie ABK, EV2500</t>
  </si>
  <si>
    <t>VC Boulangerie du Peuple, GH1000 (solde)</t>
  </si>
  <si>
    <t>Taxi Garcy, appel en urgence pour dépannage logistique (absence Schanel)</t>
  </si>
  <si>
    <t>Frais manutention et transport agent client NSANGU, échange FS2200/P2200</t>
  </si>
  <si>
    <t>Prime de travail pour la journée, Garcy (de 9h à 17h sans pause)</t>
  </si>
  <si>
    <t>VC Coopérative GARANCH et FILS, 40 paniers + 2EVr1500</t>
  </si>
  <si>
    <t>VC DISSOUASSANI Sam, 2 chaises noires "Promo"</t>
  </si>
  <si>
    <t>Frais réparation chapiteau, endommagé accidentellement par le passage de la NISSAN</t>
  </si>
  <si>
    <t>Taxi Peniel, aide au dépannage chapiteau</t>
  </si>
  <si>
    <t>Prime de travail pour la journée, Garcy</t>
  </si>
  <si>
    <t>VC EYAMO Ginette, 4 chaises noires "Promo"</t>
  </si>
  <si>
    <t>VC Quincaillerie ABK, EV3000</t>
  </si>
  <si>
    <t>Achat tubes carrés/ baguettes/ disc pour réparation chapiteau</t>
  </si>
  <si>
    <t>VC BAHONDA Del, 2 paniers</t>
  </si>
  <si>
    <t>Achat essence JIMNY, 154002 à 18h42 le 05-06</t>
  </si>
  <si>
    <t>Loyer showroom Mars 2026</t>
  </si>
  <si>
    <t>VC LOUZINGOU Clément, 3 chaises noires "'Promo"</t>
  </si>
  <si>
    <t>Achat téléphone pour logistique</t>
  </si>
  <si>
    <t xml:space="preserve">VC MABIALA Rhytelle, 1BAC500 </t>
  </si>
  <si>
    <t>VC MIENANDI Carl, 1 panier</t>
  </si>
  <si>
    <t>Prime pour repas du 8 Mars, Marynela</t>
  </si>
  <si>
    <t>VC Ets BNF, EV2500</t>
  </si>
  <si>
    <t xml:space="preserve">Solde réparation chapiteau M. OPA </t>
  </si>
  <si>
    <t>Remboursement client SNC, VC EV1500 du 13/02/2026</t>
  </si>
  <si>
    <t xml:space="preserve">Prime de travail Garcy, demie journée </t>
  </si>
  <si>
    <t>Prime de travail du jour, Garcy</t>
  </si>
  <si>
    <t xml:space="preserve"> </t>
  </si>
  <si>
    <t>VC GESCOM, 3EV2000 blanches (acompte)</t>
  </si>
  <si>
    <t>VC Baudoin KENNE, EVr1500 (acompte)</t>
  </si>
  <si>
    <t>Frais de mission Christian, à BZV</t>
  </si>
  <si>
    <t>Achat essence Jakarta</t>
  </si>
  <si>
    <t>Avance sur prestation de Mars, Christian</t>
  </si>
  <si>
    <t>Avance sur prestation de Mars, Vanel</t>
  </si>
  <si>
    <t>Prime de travail demi-journée, Garcy</t>
  </si>
  <si>
    <t>VC Daouda, 1PBL70 (stock)</t>
  </si>
  <si>
    <t>Achat crédit de commuication Bob</t>
  </si>
  <si>
    <t>Prime de mission du mardi au samedi Bob et Rick, hébergement et repas</t>
  </si>
  <si>
    <t>VC ONDAYE Carole, 6 paniers</t>
  </si>
  <si>
    <t>VC IFRIQUIA, EVr1000</t>
  </si>
  <si>
    <t>VC BERRO Ali, EV5000</t>
  </si>
  <si>
    <t>VC IFRIQUIA, EV2000</t>
  </si>
  <si>
    <t>Taxi moto Garcy, A/R au dépôt</t>
  </si>
  <si>
    <t>Achat accessoire, réparation moto TVS (batterie)</t>
  </si>
  <si>
    <t>Achat marteau demolisseur + ciseau hexagonal pour travaux usine BZV</t>
  </si>
  <si>
    <t>Achat rallonge pour travaux usine BZV</t>
  </si>
  <si>
    <t>VC DIBA Monique, EV1000</t>
  </si>
  <si>
    <t>VC MBOUMBA Mathieu, EV7500</t>
  </si>
  <si>
    <t>VC MABIKA Pierre Alfred, 1 casier 24T</t>
  </si>
  <si>
    <t>VC Daouda, 1BAC310</t>
  </si>
  <si>
    <t>Achat essence hyster (+ location de 2 jéricannes)</t>
  </si>
  <si>
    <t>VC AGRILIK, 5EV3000</t>
  </si>
  <si>
    <t>VC MAZIKOU Najah, EVr1000</t>
  </si>
  <si>
    <t>Achat gasoil pour GE, travaux usine BZV</t>
  </si>
  <si>
    <t>Achat accessoires (cache nez/ disc) pour travaux usine BZV</t>
  </si>
  <si>
    <t>Frais réabonnement internet via Congo Telecom, 30 jours</t>
  </si>
  <si>
    <t>VC Baudoin KENNE, EVr1500 (2e acompte)</t>
  </si>
  <si>
    <t>Usine BZV</t>
  </si>
  <si>
    <t>Prime de mission 7 jours du dimanche 22 au samedi 28/03 Bob et Rick, hébergement et repas</t>
  </si>
  <si>
    <t xml:space="preserve">Achat essence JIMNY, 154281 à 16H50 </t>
  </si>
  <si>
    <t>VC Hamadou KARAGNARA, EV1000</t>
  </si>
  <si>
    <t>VC GAYAMA Sylvère, 6 chaises noires "Promo"</t>
  </si>
  <si>
    <t>VC GTBA, 2EV10000</t>
  </si>
  <si>
    <t>VC MBOUNGOU Love, EV2000</t>
  </si>
  <si>
    <t>Taxi Bob, A/R mpila/showroom/mpila</t>
  </si>
  <si>
    <t>Achat matériel, construction usine BZV</t>
  </si>
  <si>
    <t>Remboursement Marynela, soins médicaux enfant (38% sur 131875)</t>
  </si>
  <si>
    <t>VC MABIALA Rhytelle, 1 panier vert</t>
  </si>
  <si>
    <t>VC OYO Patricia, EV3000</t>
  </si>
  <si>
    <t>Achat sable et gravier, travaux usine BZV</t>
  </si>
  <si>
    <t>VC MVOUO Yvette, EV2500</t>
  </si>
  <si>
    <t>Frais aide, retour triporteur au showroom, panne sur la route</t>
  </si>
  <si>
    <t>VC BAHOUNA Nazair, EV1000 (remise spécial, responsable commerce)</t>
  </si>
  <si>
    <t>VC Ets MARIA, EV2500</t>
  </si>
  <si>
    <t>VC MOUTSASSI Germain, EV500</t>
  </si>
  <si>
    <t>Prime hébergement et restauration Royal, du mercredi au samedi</t>
  </si>
  <si>
    <t>Paiement facture WCS, 2GV1000 (chèque)</t>
  </si>
  <si>
    <t>VC NDORA Goodman, 35 rouleaux de PPR32 (acompte)</t>
  </si>
  <si>
    <t>Frais envoi courrier à PNR</t>
  </si>
  <si>
    <t>Frais renouvellement assurance triporteur, moto TVS et Jakarta</t>
  </si>
  <si>
    <t>Ventes MBTP, acompte sur factutres</t>
  </si>
  <si>
    <t>VC KENNE Baudoin, EVr1500 (solde)</t>
  </si>
  <si>
    <t>VC MOUTSASSI Germain, GV500</t>
  </si>
  <si>
    <t>Avoir sur VC MOUTSASSI Germain, EV500</t>
  </si>
  <si>
    <t>Prime de mission Bob, Royal et Rick pour 9 jours (du dimache 29/03 au lundi 06-/04)</t>
  </si>
  <si>
    <t>VC MONDZOLA Prudence, EV3000</t>
  </si>
  <si>
    <t>VC Boulangerie ELVOZ, 4 paniers noirs</t>
  </si>
  <si>
    <t>VC NGANGA Charles, 5 chaises noires "Promo"</t>
  </si>
  <si>
    <t>VC MASSENET Freddy, 10 chaises noires "Promo"</t>
  </si>
  <si>
    <t>Achat matériel, construction usine BZV (mur)</t>
  </si>
  <si>
    <t>Achat matériel, construction usine BZV (ferraillage)</t>
  </si>
  <si>
    <t>Taxi Garcy, retour du dépôt</t>
  </si>
  <si>
    <t>VC NANITELAMIO Hervé, EV3000</t>
  </si>
  <si>
    <t>VC ADJASSY KOUFFA Grégoire, EV2500</t>
  </si>
  <si>
    <t>VC KONDA Grace, 2 chaises noires "Promo"</t>
  </si>
  <si>
    <t>Frais location engin, travaux usine</t>
  </si>
  <si>
    <t>Achat casque pour moto</t>
  </si>
  <si>
    <t>Frais réparation écran téléphone commercial</t>
  </si>
  <si>
    <t>Solde prestation de Mars + Congés 2025, Vanel</t>
  </si>
  <si>
    <t>Prestatyion de Mars + Congés 2025, Peniel</t>
  </si>
  <si>
    <t>Solde prestatio de Mars Christian + commissions sur ventes du mois</t>
  </si>
  <si>
    <t>Taxi Garcy, A/R Showroom -Dépôt- Showroom</t>
  </si>
  <si>
    <t>Solde prestation du 18 au 31 Mars, Garcy</t>
  </si>
  <si>
    <t>VC M. PEYA TSONO, 4 cxabines WC (acompte)</t>
  </si>
  <si>
    <t>CAISSE AVRIL 2026</t>
  </si>
  <si>
    <t>Solde Mars 2026</t>
  </si>
  <si>
    <t>VC GESCOM, 3EV2000 blanches (solde)</t>
  </si>
  <si>
    <t>Dépôt cash à la BOA</t>
  </si>
  <si>
    <t>Dépôt chèque WCS à la BOA</t>
  </si>
  <si>
    <t>Achat fournitures de bureau (chemises cartonnées, stylos, crayons, blocs notes, souris et clavier ordinateur, pose documents, etc…)</t>
  </si>
  <si>
    <t xml:space="preserve">Achat produit entretien showroomù et dépôt (détergeant, désodorisant, savon mains, PQ, etc…) </t>
  </si>
  <si>
    <t>VC KIYINDOU Ingrid, 5 chaises noires "Promo"</t>
  </si>
  <si>
    <t>VC GABONI Mardo, 3 chaises noires "Promo"</t>
  </si>
  <si>
    <t>VC TALAMO Naïck, EV2500</t>
  </si>
  <si>
    <t>VC OKANA Félix, 20 chaises noires "Promo"</t>
  </si>
  <si>
    <t>Achat matériel, travaux usine (planches pour coffrage)</t>
  </si>
  <si>
    <t>Achat matériel, travaux usine (ajout coffrage)</t>
  </si>
  <si>
    <t>Achat camion de moellons, travaux usine</t>
  </si>
  <si>
    <t>Achat 25l d'essence pour moto pompe, travaux usine</t>
  </si>
  <si>
    <t>Achat huile de frein pour JAKARTA</t>
  </si>
  <si>
    <t>VC MANIX, EV2000</t>
  </si>
  <si>
    <t>VC TPI, EVr1000 + EH500 (sans couvercle, à livrer plus tard)</t>
  </si>
  <si>
    <t>VC ELENGA Ofi, 5 chaises noires "Promo"</t>
  </si>
  <si>
    <t>VC MOUENDO Nunes, 10 chaises noires "Promo"</t>
  </si>
  <si>
    <t>VC NGAKEGNI Nicaise, 10 chaises noires "Promo"</t>
  </si>
  <si>
    <t>Achat masse, travaux usine</t>
  </si>
  <si>
    <t>Achat essence et autre materiel, travaux usine</t>
  </si>
  <si>
    <t>Prime de travail journalier 1, 12 jours</t>
  </si>
  <si>
    <t>Frais installation réservoirs souterrains, travaux usine</t>
  </si>
  <si>
    <t>Prime de travail journalier 2, 3 jours</t>
  </si>
  <si>
    <t>Prime de travail journalier 3, 3 jours</t>
  </si>
  <si>
    <t>Prime de travail journalier 4 et 5, aide maçons</t>
  </si>
  <si>
    <t>Frais manutention déchargement fer, travaux usine</t>
  </si>
  <si>
    <t>VC BATANTOU Sage, EV1000</t>
  </si>
  <si>
    <t>VC MADIGIE Jean, 3 chaises noires "Promo"</t>
  </si>
  <si>
    <t>VC MBAKI Wilfrid, EV2500</t>
  </si>
  <si>
    <t>Achat essence JIMNY, 154517 à 10h01</t>
  </si>
  <si>
    <t>Prime de mission Bob, Royal et Rick pour 7 jours (du mardi 07 au lundi 13/04)</t>
  </si>
  <si>
    <t>Achat matériel pour compartiment réservoir souterrain, travaux usine</t>
  </si>
  <si>
    <t>Achat 25l de gasoil pour GE, travaux soudure</t>
  </si>
  <si>
    <t>Achat 2 tôles, travaux usine</t>
  </si>
  <si>
    <t>Achat sicalite, travaus usine</t>
  </si>
  <si>
    <t>Remboursement Marynela, soins médicaux enfant (38% sur 87230)</t>
  </si>
  <si>
    <t>Achat gants + lunettes + pelles, travaux usine BZV</t>
  </si>
  <si>
    <t>VC IMPARA Lassana, EV500</t>
  </si>
  <si>
    <t>Loyer showroom Avril 2026</t>
  </si>
  <si>
    <t>Frais reouvellemet internet, 30 jours via CONGO TELECOM</t>
  </si>
  <si>
    <t>VC Daouda, 10 chaises noires "Promo"</t>
  </si>
  <si>
    <t>VC Daouda, 10 chaises couleurs + 2 tables + PBL60 (du stock)</t>
  </si>
  <si>
    <t>Frais gonflage et vérification pression NISSAN et JIMNY</t>
  </si>
  <si>
    <t>Taxi Garcy, retour du dépôt après avoir garé la NISSAN</t>
  </si>
  <si>
    <t>Frais CT travaux usine</t>
  </si>
  <si>
    <t>Prime de travail Rick, du 16 au 31 Mars 2026</t>
  </si>
  <si>
    <t>Prime de travail Royal, du 24 au 31 Mars 2026</t>
  </si>
  <si>
    <t>Achat camion moellon + 25l d'essence pour la motopompe</t>
  </si>
  <si>
    <t>VC ELGHA Fred, EV1000</t>
  </si>
  <si>
    <t>VC NKOUKA Abberameaux, EV2500</t>
  </si>
  <si>
    <t>VC C M P, EV2500</t>
  </si>
  <si>
    <t>Dépôt AM pour activation internet 30 jours Aitel (envoi mails)</t>
  </si>
  <si>
    <t>Taxi moto Garcy, aller et retour du dépôt</t>
  </si>
  <si>
    <t xml:space="preserve">                                                                                                                                                                                            </t>
  </si>
  <si>
    <t>Achat materiel de construction + essence pour moto pompe</t>
  </si>
  <si>
    <t>Prime de travail 7 journaliers, 7 jours</t>
  </si>
  <si>
    <t>VC KINI Gorby, 7 chaises noires "Promo"</t>
  </si>
  <si>
    <t>VC ATAC, 10 paniers</t>
  </si>
  <si>
    <t>Achat accessoires + MDO + transport réparation triporteur</t>
  </si>
  <si>
    <t>Acompte facture ICC, achat béton chantier</t>
  </si>
  <si>
    <t>Prime de mission Bob, Royal et Rick pour 7 jours (du mardi 14 au lundi 20/04)</t>
  </si>
  <si>
    <t>Achat essence moto pompe</t>
  </si>
  <si>
    <t>Achat sikalitex + frais déchargement CT</t>
  </si>
  <si>
    <t>VC ITOBA Herman, 13EV5000</t>
  </si>
  <si>
    <t>Paiement facture E²C, consommation Mars/ Avril</t>
  </si>
  <si>
    <t>Solde facture ICC, achat béton chantier</t>
  </si>
  <si>
    <t>VC NZAOU Prévu, 2 chaises noires "Promo"</t>
  </si>
  <si>
    <t>VC IVOUBA Omer, EV500</t>
  </si>
  <si>
    <t>VC MAZABA Jean Marc, EV2500</t>
  </si>
  <si>
    <t>Achat rouleau de polyane pour travaux chantier</t>
  </si>
  <si>
    <t xml:space="preserve">Achat matériel pour travaux coffrage </t>
  </si>
  <si>
    <t>Frais manutention CT, travaux usine</t>
  </si>
  <si>
    <t>Avance sur prestation de Avril, Christian</t>
  </si>
  <si>
    <t>Avance sur prestation de Avril, Garcy</t>
  </si>
  <si>
    <t>Avance sur prestation de Avril, Peniel</t>
  </si>
  <si>
    <t>Avance sur prestation de Avril, vanel</t>
  </si>
  <si>
    <t>VC PILO Hardi, 4 chaises noires "Promo"</t>
  </si>
  <si>
    <t>VC AIBTP, EVr1500</t>
  </si>
  <si>
    <t>VC KAYA MAKELE Gabriel, 3 chaises noires "Promo"</t>
  </si>
  <si>
    <t>VC KMG, 8 chaises noires "Promo"</t>
  </si>
  <si>
    <t>Achat matériel pour aménagement logements usine</t>
  </si>
  <si>
    <t>VC NGAKEGNI Nicaise, 05 chaises noires "Promo"</t>
  </si>
  <si>
    <t>VC M. ABDOUL, 9EV3000</t>
  </si>
  <si>
    <t xml:space="preserve">Achat briques, taloche et frais de transport, travaux usine </t>
  </si>
  <si>
    <t>Achat matériel, frais d'aménagement vestiaires</t>
  </si>
  <si>
    <t>Achat matériel pour aménagement fenêtre CT</t>
  </si>
  <si>
    <t>Prime de travail 6 journaliers, 6 jours</t>
  </si>
  <si>
    <t>VC MALONGA Isidore, 10 chaises noires "Promo"</t>
  </si>
  <si>
    <t>VC BONGONGO Bienvenu, 2 chaises noires "Promo</t>
  </si>
  <si>
    <t>VC LOEMBA Anarah, 2 chaises noires "Promo"</t>
  </si>
  <si>
    <t>VC MAKEPOLE Salvador, 2 chaises noires "Promo"</t>
  </si>
  <si>
    <t>VC MAZOUMBOU Tahn, EVr1500</t>
  </si>
  <si>
    <t>Prime de mission Bob, Royal et Rick pour 7 jours (du mardi 21 au lundi 27/04)</t>
  </si>
  <si>
    <t>Achat matériel, confection porte métallique</t>
  </si>
  <si>
    <t>Achat matériel, travaux douche et toilette</t>
  </si>
  <si>
    <t>VC GONO Chrisvie, 1 chaise noire "Promo"</t>
  </si>
  <si>
    <t>VC MISSENGUE Ange, 10 chaises noires "Promo"</t>
  </si>
  <si>
    <t>VC Ets MARIA, EV2000</t>
  </si>
  <si>
    <t>Achat motopompe et autre pour travaux</t>
  </si>
  <si>
    <t>Frais aide, retour triporteur au dépôt, panne sur la route + taxi moto retour Garcy au showroom</t>
  </si>
  <si>
    <t>VC NDALA Nicodem, 3 chaises noires "Promo"</t>
  </si>
  <si>
    <t>VC BOUKA Patrick, 13 chaises noires "Promo"</t>
  </si>
  <si>
    <t>Versement espèces à la BOA</t>
  </si>
  <si>
    <t>Achat essence JIMNY, 154798 à 8h30</t>
  </si>
  <si>
    <t xml:space="preserve">Acompte facture ICC, achat béton chantier </t>
  </si>
  <si>
    <t>Taxi moto Garcy, aller et retour du dépôt (assistance  dépannage triporteur)</t>
  </si>
  <si>
    <t>VC MAMONGO Zita, 4 chaises noires "Promo"</t>
  </si>
  <si>
    <t>VC LIKIBI Donny, 2 chaises noires "Promo"</t>
  </si>
  <si>
    <t>VC Marien MOBONZO, 10R de 100m de PEHD63</t>
  </si>
  <si>
    <t>VC OKOKO Eric, EV500</t>
  </si>
  <si>
    <t>VC RS Group, 50 chaises noires 'Promo"</t>
  </si>
  <si>
    <t>VC GOMA Chantale, 12 chaises noires "Promo"</t>
  </si>
  <si>
    <t>VC YOUNOUS, GH750 "noire"</t>
  </si>
  <si>
    <t>VC MPEKO Esdras, 10 chaises noires "Promo"</t>
  </si>
  <si>
    <t>VC BOKOYI Carine, 2 chaises noires "Promo"</t>
  </si>
  <si>
    <t>VC MAVOUANDA Nolsaint, 4 chaises noires "Promo"</t>
  </si>
  <si>
    <t>Frais réparation triporteur + taxi mécanicien (retour)</t>
  </si>
  <si>
    <t>VC Ets MARIA, EV5000</t>
  </si>
  <si>
    <t>VC AKESSE Yvesnel, EV2000</t>
  </si>
  <si>
    <t>VC BEMBA Marion, 3 chaises noires "Promo"</t>
  </si>
  <si>
    <t>VC ZOUNGOULA Roger, EV1000</t>
  </si>
  <si>
    <t>Achat essence triporteur, livraison</t>
  </si>
  <si>
    <t>Frais location Karcher + transport feraille</t>
  </si>
  <si>
    <t>Achat matériel pour construction</t>
  </si>
  <si>
    <t>Prime de travail 6 journaliers, 5 jours</t>
  </si>
  <si>
    <t>Achat sikalitex</t>
  </si>
  <si>
    <t>Prime de travail Garcy, du 17 au 27 Avril</t>
  </si>
  <si>
    <t>VC Daouda,, 20 chaises couleurs + 1PBL60 (vendu du stock)</t>
  </si>
  <si>
    <t xml:space="preserve">Solde facture ICC, achat béton chantier </t>
  </si>
  <si>
    <t>VC BEMBA Marion, 5 chaises noires "Promo"</t>
  </si>
  <si>
    <t>Prime de restauration Bob, Rick et Royal du 28/04 au 04-05</t>
  </si>
  <si>
    <t>Achat tuyau pour motopompe + frais transport feraille</t>
  </si>
  <si>
    <t>Achat matériel pour pont roulant</t>
  </si>
  <si>
    <t>Achat materiel pour plancher CT</t>
  </si>
  <si>
    <t>Achat appareils et autres, aménagement logement</t>
  </si>
  <si>
    <t>Achat détergeant, bloc wc, désodorisant</t>
  </si>
  <si>
    <t>Paiement facture 26F039, SPORAFRIC (chèque)</t>
  </si>
  <si>
    <t>VC MAYIKA Marie Thérèse, 4 chaises noires "Promo"</t>
  </si>
  <si>
    <t>VC LOUVOUEZO Helga, 15 chaises noires "Promo"</t>
  </si>
  <si>
    <t>VC DIANSONGUILA Christ, EV2500</t>
  </si>
  <si>
    <t>VC Daouda, 15 paniers</t>
  </si>
  <si>
    <t>VC GOMA Chantale, 16 chaises noires "Promo"</t>
  </si>
  <si>
    <t>Achat 5m3 de carreaux pour douche</t>
  </si>
  <si>
    <t>Achat matériel, finition sanitaires (sifon, fixation, mastic, etc)</t>
  </si>
  <si>
    <t>Frais location grue</t>
  </si>
  <si>
    <t>VC DIBOU Franck, 10 chaises noires "Promo"</t>
  </si>
  <si>
    <t>LAMBA OKINGA Mathias, EV2500</t>
  </si>
  <si>
    <t>VC ONKILEKEMI Sentiment, EV5000</t>
  </si>
  <si>
    <t>NGOMA Marlis, 25 chaises noires "Promo"</t>
  </si>
  <si>
    <t>Achat gravier pour travaux</t>
  </si>
  <si>
    <t>Solde prestation de Avril Christian + prime repas du 1er Mai</t>
  </si>
  <si>
    <t>Solde prestation de Avril Péniel + prime repas du 1er Mai</t>
  </si>
  <si>
    <t>Solde prestation de Avril Vanel + prime repas du 1er Mai</t>
  </si>
  <si>
    <t>Solde prestation de Avril Garcy (du 28 au 30) + prime repas du 1er Mai</t>
  </si>
  <si>
    <t>Prime repas du 1er Mai, Marynela</t>
  </si>
  <si>
    <t>Prime repas du 1er Mai, Bob, Royal et Rick</t>
  </si>
  <si>
    <t>Achat matértiel, projet chambre gaz et GE</t>
  </si>
  <si>
    <t>VC KINOUANI Marlène, 3 chaises noires "Promo"</t>
  </si>
  <si>
    <t>Remboursement Ets SOSYF, réparation accident du 03-04 (dommage causé par la NISSAN sur un autre véhicule)</t>
  </si>
  <si>
    <t>VC KIYINDOU Chaveny, 4 chaises noires "Promo"</t>
  </si>
  <si>
    <t>CAISSE MAI 2026</t>
  </si>
  <si>
    <t>Solde Avril 2026</t>
  </si>
  <si>
    <t>VC BOUBELE Guillaume, EV5000</t>
  </si>
  <si>
    <t>VC LUMIERE DU SOLEIL, EV2500</t>
  </si>
  <si>
    <t>VC GOUMA Sathurnin, EV3000</t>
  </si>
  <si>
    <t>Frais location tractopêlle</t>
  </si>
  <si>
    <t>VC KINOUANI Davy, EV5000 + 4 chaises noires "Promo"</t>
  </si>
  <si>
    <t>VC MOBONZO Marien, 6R de 100m de PPR50 (PNR)</t>
  </si>
  <si>
    <t>VC IFRIQUIA, EV1000</t>
  </si>
  <si>
    <t>Acompte sur facture 26F100, Ets KANE (RAP 305000)</t>
  </si>
  <si>
    <t>Achat gravier, travaux usine</t>
  </si>
  <si>
    <t>Dépôt chèque SPORAFRIC à la BOA</t>
  </si>
  <si>
    <t>Achat 5 tonnes de ciment pour travaux</t>
  </si>
  <si>
    <t>Achat carburant, pointe, sikalitex, polyane pour ttravaux</t>
  </si>
  <si>
    <t>Prime de travail journaliers (8 personnes)</t>
  </si>
  <si>
    <t>VC Ambassade de la Guinée Equatoriale, GH250</t>
  </si>
  <si>
    <t>VC MBAHO Serge, 3 chaises noires "Promo"</t>
  </si>
  <si>
    <t>VC MIFOUNDOU Jonas, EV2000</t>
  </si>
  <si>
    <t>Dépôt espèces à la BSCA</t>
  </si>
  <si>
    <t>Achat sikalitex, travaux usine</t>
  </si>
  <si>
    <t>Prime de restauration Bob, Rick et Royal du 05 au 11 Mai</t>
  </si>
  <si>
    <t>VC Agence NZOKO MPILA, EVr500</t>
  </si>
  <si>
    <t>Loyer showroom Mai 2026</t>
  </si>
  <si>
    <t>Frais 1 nuoitée, séjour Sean à BZV</t>
  </si>
  <si>
    <t>Achat essence JIMNY (155.055 à 10h)</t>
  </si>
  <si>
    <t>VC BITOUKOU Desire, 11 paniers (enlèvement PNR)</t>
  </si>
  <si>
    <t>Frais voyage retour Royal, BZV/PNR + repas</t>
  </si>
  <si>
    <t>VC MONDE Grace, 5 chaises noires "Promo"</t>
  </si>
  <si>
    <t>VC ITE- VIVAL, EV250</t>
  </si>
  <si>
    <t>VC MASSAMBA Rodanim, 1 chaise noire "Promo"</t>
  </si>
  <si>
    <t>VC NZOKO TRANSPORT, 15 paniers</t>
  </si>
  <si>
    <t>VC LOUFOUKOU Savina, 10 chaises noires "Promo"</t>
  </si>
  <si>
    <t>VC SGEC, 2EVr1000</t>
  </si>
  <si>
    <t>Frais libération triporteur, arrestation pour charghe hors format (EV5000)</t>
  </si>
  <si>
    <t>Achat essence ttriporteur, livraison</t>
  </si>
  <si>
    <t>VC NZIETE Pierre, EVr1000</t>
  </si>
  <si>
    <t>VC NZOKO TRANSPORT, 5 paniers</t>
  </si>
  <si>
    <t>VC NTAKI Rajhi, 4 chaises noires "Promo"</t>
  </si>
  <si>
    <t xml:space="preserve">Achat carburant </t>
  </si>
  <si>
    <t>Achat matériel, mur bureau</t>
  </si>
  <si>
    <t>Achat matériel, travaux soudure (ajout)</t>
  </si>
  <si>
    <t>VC NGAKEGNI Nicaise, 5 chaises noires 3promo"</t>
  </si>
  <si>
    <t>VC Daouda, 25b. PPR25/ 2 de 20/ 7 de 32/ 4 de 50 (du stock)</t>
  </si>
  <si>
    <t>VC ABOURABASSI Germain, 4 chaioses noires "Promo"</t>
  </si>
  <si>
    <t>VC ONDONGO Albert, EV3000 (acompte)</t>
  </si>
  <si>
    <t>VC WORTIS, 4GV3000 (acompte)</t>
  </si>
  <si>
    <t>VC MOBONZO Marien, 6R de 100m de PEHD63</t>
  </si>
  <si>
    <t>VC MANDE Dibril, 5 chaises noires "Promo"</t>
  </si>
  <si>
    <t>VC MBOUSSA Prince, EV500</t>
  </si>
  <si>
    <t>VC BIRINDA Armand, 5 chaises noires "Promo"</t>
  </si>
  <si>
    <t>Achat pack d'eau pour showroom</t>
  </si>
  <si>
    <t>Prime de restauration Bob et Rick du 12 au 18 Mai 2</t>
  </si>
  <si>
    <t>Achat clostra et autre matériel + frais dépannage marteau piqueur</t>
  </si>
  <si>
    <t>VC WORTIS, 4GV3000 (solde)</t>
  </si>
  <si>
    <t>VC TPI, EH500</t>
  </si>
  <si>
    <t>Taxi Claude, appellé pour dépannage logistique</t>
  </si>
  <si>
    <t>Achat matériel pour projet chambre GE</t>
  </si>
  <si>
    <t>Achat consommable + MDO, démontage plateforme dépôt</t>
  </si>
  <si>
    <t>Achat essence triporteur</t>
  </si>
  <si>
    <t>Frais location taxi pour recharger la batterie de la NISSAN</t>
  </si>
  <si>
    <t>Frais gonflage pneu remorque</t>
  </si>
  <si>
    <t>VC BOPOULOU Lin Saturnin, EV3000</t>
  </si>
  <si>
    <t>Achat essence JIMNY (155.322 à 15h38)</t>
  </si>
  <si>
    <t>Acompte sur MDO soudure, aménagement container</t>
  </si>
  <si>
    <t>Acompte sur MDO soudure, fabrication et pose rfails usine</t>
  </si>
  <si>
    <t>Achat carburant poste à souder et GE</t>
  </si>
  <si>
    <t>Achat 3 camions de terre pour rembleage</t>
  </si>
  <si>
    <t>Avance sur prestation de Mai, Vanel</t>
  </si>
  <si>
    <t>Avance sur prestation de Mai, Peniel</t>
  </si>
  <si>
    <t>Avance sur prestation de Mai, Garcy</t>
  </si>
  <si>
    <t>VC EFANGA Loïc, FS2200</t>
  </si>
  <si>
    <t>VC ITOBA Ela, EV3000</t>
  </si>
  <si>
    <t xml:space="preserve">Prime de travail journaliers </t>
  </si>
  <si>
    <t>Achat gasoil Hyster 2 + achat produit et materiel, entretien Hyster 1</t>
  </si>
  <si>
    <t>VC MOBONZO Marien, 10R de 100m de PPR63 (acompte)</t>
  </si>
  <si>
    <t>Ajout de 3 camions de terre pour rembleyage</t>
  </si>
  <si>
    <t>Achat gasoil NISSAN + frais accès à la pompe (pénuerie)</t>
  </si>
  <si>
    <t>Prime de restauration Bob et Rick du 19 au 25 Mai</t>
  </si>
  <si>
    <t>VC AGRILIK, 2EV2500</t>
  </si>
  <si>
    <t>Projet fabrication et pose porte local gaz et local GE, achat consommables</t>
  </si>
  <si>
    <t>VC MITOUMONA Chris, EVr1000</t>
  </si>
  <si>
    <t>Achat matériel, projet showroom</t>
  </si>
  <si>
    <t>Achat matériel, projet toiture chambre gaz</t>
  </si>
  <si>
    <t>Achat huile hydraulique, entretien Hyster 2</t>
  </si>
  <si>
    <t>VC MALANDA Bertille, 7 chaises noires "Promo"</t>
  </si>
  <si>
    <t>VC EMPGL, EVr1000</t>
  </si>
  <si>
    <t>VC MOBONZO Marien, 10R de 100m de PPR63 (solde)</t>
  </si>
  <si>
    <t>VC EXPEDITION DUCRET, 1 couvercle Gold</t>
  </si>
  <si>
    <t>VC MOBONZO Marien, 3R 100m + 1R 50m de PEHD63 (acompte)</t>
  </si>
  <si>
    <t>Facture 26F100, Ets KANE (solde)</t>
  </si>
  <si>
    <t>Regonflage et entretien pneus (4) JIMNY</t>
  </si>
  <si>
    <t>VC IFRIQUIA, EV2500</t>
  </si>
  <si>
    <t>Achat gasoil NISSAN, livraisons et course diverses (pénuerie)</t>
  </si>
  <si>
    <t>VC NKOUBATSALA TSOUH, EV2500 (acompte)</t>
  </si>
  <si>
    <t>VC MAKEROLE Salvador, 2 chaises noires "Promo"</t>
  </si>
  <si>
    <t>Frais pose de poteaux (mur), soudure</t>
  </si>
  <si>
    <t>Achat des produits d'entretien (désodorisant, gel WC, javel, nettoyant sol, insecticide)</t>
  </si>
  <si>
    <t>Retrait pointe pneu JIMNY + regonflage pneu + nettoyage</t>
  </si>
  <si>
    <t>VC MOBONZO Marien, 3R 100m + 1R 50m de PEHD63 (solde)</t>
  </si>
  <si>
    <t>Versement Ets DIA (BZV26F221)</t>
  </si>
  <si>
    <t>Prime de travail Claude (chauffeur NISSAN) 10 jours, du 13 au 23 Mai</t>
  </si>
  <si>
    <t>Prime de travail divers journalier, du 17 au 23 Mai</t>
  </si>
  <si>
    <t>Achat crédit Bob</t>
  </si>
  <si>
    <t>Achat gasoil pour GE et poste à souder</t>
  </si>
  <si>
    <t>Achat bâche pour couvrir la machine</t>
  </si>
  <si>
    <t>VC BAKANA Navick, 6EV5000</t>
  </si>
  <si>
    <t>5000, ACP Joyce</t>
  </si>
  <si>
    <t xml:space="preserve"> VC Ets AGE, 3EV5000 (livraison PNR)</t>
  </si>
  <si>
    <t>VC Ets AGE, 5EV3000 (3em acompte, RAP 300.000)</t>
  </si>
  <si>
    <t>VC MBANZOULOU Darius, 1 c haise noire "Promo"</t>
  </si>
  <si>
    <t>Achat 16m de béton pour dalle projet showroom</t>
  </si>
  <si>
    <t>Achat paires de bottes + 2 règles</t>
  </si>
  <si>
    <t>Prime de restauration Bob et Rick du 26 Mai au 1er Juin</t>
  </si>
  <si>
    <t>VC MOBONZO Marien, 2R de 100m de PEHD63</t>
  </si>
  <si>
    <t>Frais de mission Thierry, du mercredi au samedi + remboursement taxi aéroport/showroom</t>
  </si>
  <si>
    <t>Achat huile moteur + filtre à gasoil</t>
  </si>
  <si>
    <t>Achat gasoil pour poste à souder</t>
  </si>
  <si>
    <t>Achat briques, fermeture mur usine</t>
  </si>
  <si>
    <t>doit 500</t>
  </si>
  <si>
    <t>Frais transport technicien et dépannage système caméra</t>
  </si>
  <si>
    <t>Frais lavage JIMNY et NISSAN</t>
  </si>
  <si>
    <t>Achat consommables, projet aménagement CT</t>
  </si>
  <si>
    <t>Achat consommables, projet tubbing pour toiture devantre usine</t>
  </si>
  <si>
    <t>Dépôt AM pour activation internet 30 jours Aitel (usine)</t>
  </si>
  <si>
    <t>Dépôt AM pour activation internet 30 jours Aitel (showroom)</t>
  </si>
  <si>
    <t>VC Ets AGE, 5EV3000 (livraison PNR)</t>
  </si>
  <si>
    <t>VC GAMBOMI Garanch, 2EVr1000</t>
  </si>
  <si>
    <t>VC GAMBOMI Garanch, 6EVr1500 (acompte)</t>
  </si>
  <si>
    <t>VC OTSIMI Benjamin, 2 chaises noires "Promo"</t>
  </si>
  <si>
    <t>Frais vérification et regonflage pneu NISSAN</t>
  </si>
  <si>
    <t>Remboursement Marynela, soins médicaux moi-même et enfant</t>
  </si>
  <si>
    <t>VC PANDI Chris, 2 chaises noires "Promo"</t>
  </si>
  <si>
    <t>VC KINOUANI Marlène, 1 panier</t>
  </si>
  <si>
    <t>VC MATONGO Belvie, 10 chaises noires "Promo"</t>
  </si>
  <si>
    <t>Frais duplication contact NISSAN et JIMNY</t>
  </si>
  <si>
    <t>Frais réparation portière coté chauffeur JIMNY</t>
  </si>
  <si>
    <t>Achat serre joint, projet showroom</t>
  </si>
  <si>
    <t>Frais transport caisse</t>
  </si>
  <si>
    <t>Ajout matériel, projet showroom</t>
  </si>
  <si>
    <t>Achat matériel pour projet local GE et GAZ</t>
  </si>
  <si>
    <t>Remboursement Marynela, soins médicaux ophtalmologue et cardiologue (38% sur 70.000)</t>
  </si>
  <si>
    <t>VC MPASSI Sévère, EVr1000</t>
  </si>
  <si>
    <t>Solde de tout compte Christian, rupture avec HIPPO</t>
  </si>
  <si>
    <t>Solde prestation de Mai, Joyce (augmentation pour bon travail)</t>
  </si>
  <si>
    <t>Solde prestation de Mai, Vanel</t>
  </si>
  <si>
    <t>Prime de travail Claude (chauffeur NISSAN) 05 jours, du 26 au 30 Mai</t>
  </si>
  <si>
    <t>Prime de travail Garcy, 09 jours restants (du 05 au 19 Mai)</t>
  </si>
  <si>
    <t>Achat gasoil NISSAN, livraison et courses diverses</t>
  </si>
  <si>
    <t>VC MALANDA Rio, 3 chaises noires "Promo"</t>
  </si>
  <si>
    <t>Achat essence JIMNY (155.593 à 18hh35)</t>
  </si>
  <si>
    <t>Prime de travail journaliers</t>
  </si>
  <si>
    <t>Primes heures supplémentaires, journaliers</t>
  </si>
  <si>
    <t>MDO, fabrication 2 portes métalliques</t>
  </si>
  <si>
    <t>Acompte MDO, aménagement CT</t>
  </si>
  <si>
    <t>Solde Mai 2026</t>
  </si>
  <si>
    <t>CAISSE JUIN 2026</t>
  </si>
  <si>
    <t>Achat essence JAKARTA, courses diverses</t>
  </si>
  <si>
    <t>Achat clqsseurs pour rangement documents (5)</t>
  </si>
  <si>
    <t>VC KIBOUANGA Patrick, EVr1000 (prix spécial, A/C en charge d l'enquête du vol au showroom)</t>
  </si>
  <si>
    <t>Prime de restauration Bob et Rick du 02 au 08 Juin</t>
  </si>
  <si>
    <t>Achat gravier pour travaux usine</t>
  </si>
  <si>
    <t>Achat 3 tonnes de ciment, travaux showroom usine</t>
  </si>
  <si>
    <t>Prime de restauration Ameet 03 au 08 Juin</t>
  </si>
  <si>
    <t>Règlement facture BZV26F129, TPI (5GS1000 graduées) par chèque</t>
  </si>
  <si>
    <t>VC NDORA Goodman, 35 rouleaux de PPR32 (solde)</t>
  </si>
  <si>
    <t>VC Particulier, 1 chaise noire "Promo"</t>
  </si>
  <si>
    <t>Achat crédit de communication Marynela, via AM</t>
  </si>
  <si>
    <t>VC MBANI Lola, EV2500</t>
  </si>
  <si>
    <t>VC Ets JOEL FIRM, 3EV5000 + 5 chaises noires "Promo"</t>
  </si>
  <si>
    <t>Dépôt chèque TPI à la BOA</t>
  </si>
  <si>
    <t>Frais dépannage ordinateur, soucis internet</t>
  </si>
  <si>
    <t>VC ONDONGO Albert, EV3000 (solde)</t>
  </si>
  <si>
    <t>VC MEGASTORE, EVr1000</t>
  </si>
  <si>
    <t>VC MAMA Coulibaly, 5 chaises noires "Promo"</t>
  </si>
  <si>
    <t>VC M. DIAWARA Mamadou, 5 chaises noires "Promo"</t>
  </si>
  <si>
    <t>VC DIAWARA Mamadou, 3 chaises noires "Promo"</t>
  </si>
  <si>
    <t>Ajout 2 tonnes de ciment, travaux showroom usine</t>
  </si>
  <si>
    <t xml:space="preserve">Achat matériel, travaux plomberie </t>
  </si>
  <si>
    <t>Achat gasoil hyster et GE</t>
  </si>
  <si>
    <t>Frais manutention, 3 CT</t>
  </si>
  <si>
    <t>VC M. KABIROU, 2EV3000</t>
  </si>
  <si>
    <t>VC JOEL FIRM, 100 chaises noires "Promo"</t>
  </si>
  <si>
    <t>Achat fourniture électricité, travaux usine</t>
  </si>
  <si>
    <t>Achat briques, projet usine</t>
  </si>
  <si>
    <t>Prime de travail électricien, travaux usine</t>
  </si>
  <si>
    <t>Prime de travail journaliers, divers travaux usine</t>
  </si>
  <si>
    <t>VC MEGASTORE, EV3000</t>
  </si>
  <si>
    <t>VC MAKANGA Aimé, EVr1000</t>
  </si>
  <si>
    <t>Frais transport tuyaux matalliques</t>
  </si>
  <si>
    <t>Achat carburant nouveau GE</t>
  </si>
  <si>
    <t>Achat clé 14 + boujons, dépannage pneus NISSAN</t>
  </si>
  <si>
    <t>Remboursement Marynela, frais soins médicaux enfant (38% sur 35.000)</t>
  </si>
  <si>
    <t>Remboursement client MEGASTORE, VC EVr1000 du 05/06/2026</t>
  </si>
  <si>
    <t>VC ADZAN SALAKA Steve, EV3000</t>
  </si>
  <si>
    <t>VC EBATA Gervais, EV2500</t>
  </si>
  <si>
    <t>Prime de restauration Bob, Rick et Ameet du 09 au 15 Juin</t>
  </si>
  <si>
    <t>Achat fusible pour cablage GE</t>
  </si>
  <si>
    <t>Achat coffret inverseur GE</t>
  </si>
  <si>
    <t>Achat accessoires, devis installation électrique nouveau showroom</t>
  </si>
  <si>
    <t>Taxi Claude et Vanel, showroom/ usine (livraison et retrait cuve à Gamakosso)</t>
  </si>
  <si>
    <t>VC ELANGUI Marceline, EV1000</t>
  </si>
  <si>
    <t>VC MOKOUMBOU Marien, EV2000</t>
  </si>
  <si>
    <t>Achzt sable et ciment pour pavés</t>
  </si>
  <si>
    <t>Achat matériel pour câblagecoffret GE</t>
  </si>
  <si>
    <t>Achat matériel , projet toiture du nouveau showroom</t>
  </si>
  <si>
    <t>Achat 2000l d'eau pour travaux usine</t>
  </si>
  <si>
    <t>Achat briques pour marches,usine/showroom</t>
  </si>
  <si>
    <t xml:space="preserve">VC ITOBA Herman, 13EV5000 </t>
  </si>
  <si>
    <t>VC ELANGUI Marceline, EV2000</t>
  </si>
  <si>
    <t>Remboursement client ELANGUI Marceline, VC EV1000 du 11/06/2026</t>
  </si>
  <si>
    <t>VC CARDOT PASSY Jean Magloire, EV2000</t>
  </si>
  <si>
    <t>Frais libération NISSAN, arrestation pour absence carte grise remorque</t>
  </si>
  <si>
    <t>Frais soins médicaux journalier, travauix électricité usine</t>
  </si>
  <si>
    <t>MDO travaux soudure toiture nouveau showroom</t>
  </si>
  <si>
    <t>Ajout briques pour marches + achat eau pour travaux, usine</t>
  </si>
  <si>
    <t>Prévision achat gasoil NISSAN (courses retrait cuves prévu cet après midi et demain)</t>
  </si>
  <si>
    <t>Achat crédit de communication Bob</t>
  </si>
  <si>
    <t>Prime de travail assistant Ameet, travaux électricité</t>
  </si>
  <si>
    <t>Ajout matériel, travaux plomberie</t>
  </si>
  <si>
    <t>Achat bidon d'essence pour JIMNY (grosse pénuerie, achat au village + transport)</t>
  </si>
  <si>
    <t>Ajout matériel, projet toiture nouveau showroom</t>
  </si>
  <si>
    <t>VC NKOUBATSALA TSOUH, EV2500 (solde)</t>
  </si>
  <si>
    <t>VC Fondation ASPINALL, EV2000</t>
  </si>
  <si>
    <t>Achat matériel (disc à béton, burin, niveau) travaux électricité</t>
  </si>
  <si>
    <t>Avnace sur prestation de Juin, Ameet</t>
  </si>
  <si>
    <t>Avnace sur prestation de Juin, Claude</t>
  </si>
  <si>
    <t>Avnace sur prestation de Juin, Péniel</t>
  </si>
  <si>
    <t>Avnace sur prestation de Juin, Vanel</t>
  </si>
  <si>
    <t>VC Hôtel de la PAIX, EV2000</t>
  </si>
  <si>
    <t>Achat 3 camions de sable, projet pose pavés</t>
  </si>
  <si>
    <t>Prime de restauration Bob, Rick et Ameet du 16 au 22 Juin</t>
  </si>
  <si>
    <t>Achat matériel électrique, alimentation machine</t>
  </si>
  <si>
    <t>Taxi Claude, retour usine (jakarta et triporteur sans carburant)</t>
  </si>
  <si>
    <t>VC TALAMESSO Tony, EV2500</t>
  </si>
  <si>
    <t>VC BITSOUMANI Geëlla, EV2500</t>
  </si>
  <si>
    <t>VC MAIGA, EVr1000</t>
  </si>
  <si>
    <t>Achat carburant pour Hyster, GE, triporteur et moto TVS</t>
  </si>
  <si>
    <t>Avance MDO, travaux toiture nouveau showroom</t>
  </si>
  <si>
    <t>Achat matériel, travaux et sécurité usine</t>
  </si>
  <si>
    <t>Achat liquide vitre, ménage showroom</t>
  </si>
  <si>
    <t>Prime de travail Claude, récupération produits jusqu'après 20h + transport</t>
  </si>
  <si>
    <t>VC INGAUTA Martial Gabriel, 2EV5000</t>
  </si>
  <si>
    <t>Règlement facture EEC, consommation Mai- Juin</t>
  </si>
  <si>
    <t>Achat consommables, projet garde corps marches usine</t>
  </si>
  <si>
    <t xml:space="preserve">Prévision achat gasoil NISSAN  </t>
  </si>
  <si>
    <t>Aménagement toilettes nouveau showroom, achat accessoires et outils</t>
  </si>
  <si>
    <t>Achat matériel, projet peinture nouveau showroom</t>
  </si>
  <si>
    <t>Achat souffleur pour nettoyage machines</t>
  </si>
  <si>
    <t>Achat 13 tôles bacs pour toiture nouveau showroom</t>
  </si>
  <si>
    <t>Achat disc dur caméras + transport et MDO technicien</t>
  </si>
  <si>
    <t>Achat réglette + tube, éclairage bureau nouveau showroom</t>
  </si>
  <si>
    <t>Achat matériel, projet mise à terre du GE</t>
  </si>
  <si>
    <t>MDO travaux soudure, pose garde corps marches</t>
  </si>
  <si>
    <t>Ajout 5 tôles basc, toiture nouveau showroom</t>
  </si>
  <si>
    <t>Prime de travail journaliersn semaine du 14 au 20 juin</t>
  </si>
  <si>
    <t>Prime de travail journalier, aide électricien</t>
  </si>
  <si>
    <t>Achat matériel, projet pose gouttières</t>
  </si>
  <si>
    <t>VC Sté REGAL, 2EV2000</t>
  </si>
  <si>
    <t>Achat 5000L d'eau pour usine</t>
  </si>
  <si>
    <t>Achat camion de gravier + 2 tonnes de ciment pour pavés</t>
  </si>
  <si>
    <t>Achat réglette et câble pour éclairage showroom</t>
  </si>
  <si>
    <t>Achat miltimètre pour usine</t>
  </si>
  <si>
    <t xml:space="preserve">Frais transport Ameet, diverses courses </t>
  </si>
  <si>
    <t>Achat consommables, cartrelage bureau et autre pièces</t>
  </si>
  <si>
    <t>Achat carreau pour bureau, réseve et toilettes nouveau showroom</t>
  </si>
  <si>
    <t>Achat consommables, fabricatyion et pose supports lampres éclairage nouveau showroom</t>
  </si>
  <si>
    <t>Doit 1000</t>
  </si>
  <si>
    <t>Achat fourniture électricité, éclairage usine</t>
  </si>
  <si>
    <t>Achat accessoires pour machine</t>
  </si>
  <si>
    <t>Achat matériel pour monrage pont roulant</t>
  </si>
  <si>
    <t>Prime de restauration Bob, Rick et Ameet du 23 au 29 Juin</t>
  </si>
  <si>
    <t>Achat essence JIMNY (pénuerie, bidon de 25l + commission pompiste)</t>
  </si>
  <si>
    <t>Frais réparation mécanisme vitre côté chauffeur jimny (adaptation)</t>
  </si>
  <si>
    <t>VC ENGANDZA Robin, 2 chaises noires "Promo"</t>
  </si>
  <si>
    <t>VC BOUKOULOU Charles, 2 chaises noires "Promo"</t>
  </si>
  <si>
    <t>VC MBOUNGOU Mathurin, 5 chaises noires "Promo"</t>
  </si>
  <si>
    <t>Achat consommables, projet fabrication escaliers accès aux 3CT</t>
  </si>
  <si>
    <t>Frais scierie, découpage + transport bois</t>
  </si>
  <si>
    <t>VC NKOUA Brice, 60 chaises noires "Promo"</t>
  </si>
  <si>
    <t>VC NGABIE Cedrick, EV1000</t>
  </si>
  <si>
    <t>VC SOKA Jovel, 2EV1000</t>
  </si>
  <si>
    <t>VC MOUANGA Stirve, 10 chaises noires "Promo"</t>
  </si>
  <si>
    <t>Achat matériel, projet guérite</t>
  </si>
  <si>
    <t>Achat huile, coulage pavés</t>
  </si>
  <si>
    <t>Achat matériel, projet 2ème douche</t>
  </si>
  <si>
    <t>Frais plate forme CT + scieage chevrons</t>
  </si>
  <si>
    <t>VC MANMAKER SA, 2EV10000</t>
  </si>
  <si>
    <t>VC DAOUDA, 20 paniers</t>
  </si>
  <si>
    <t>VC DAOUDA, EV3000 + EVr1500 + EVr1000 (livraison PNR)</t>
  </si>
  <si>
    <t>VC Les Frères FRANCISCAINS, EV5000</t>
  </si>
  <si>
    <t>VC HEMILEMBOLO Philéas, 2 chaises noires "Promo"</t>
  </si>
  <si>
    <t>Frais réactivation 30 jours internet usine</t>
  </si>
  <si>
    <t xml:space="preserve">Achat consommables, installation bande d'alimentation pont roulant </t>
  </si>
  <si>
    <t>Achat disjoncteur, rail et cable, travaux électricité usine</t>
  </si>
  <si>
    <t>MDO travaux soudure, fabrication garde corps accès bureau-usine</t>
  </si>
  <si>
    <t>MDO travaux soudure, installation bande d'alipmentation pont roulant</t>
  </si>
  <si>
    <t>Frais dépannage moteur treuil</t>
  </si>
  <si>
    <t>Prime de travail des journaliers du 21 au 27 Juin</t>
  </si>
  <si>
    <t>Avance sur MDO peintres, showroom</t>
  </si>
  <si>
    <t>2ème avance MDO, travaux toiture nouveau showroom</t>
  </si>
  <si>
    <t>VC TANI Rose, 2 chaises noires "Promo"</t>
  </si>
  <si>
    <t>VC EYAMO Ginette, 11 chaises noires "Promo"</t>
  </si>
  <si>
    <t>VC BOUKOULOU Charles, 8 chaises noires "Promo"</t>
  </si>
  <si>
    <t>VC BIMBOU Miguel, 2EV1000 (acompte)</t>
  </si>
  <si>
    <t>VC GAMBOMI Garanch, 6EVr1500 (2em acompte)</t>
  </si>
  <si>
    <t>VC OLILANTSI Michael, 18 chaises noires "Promo"</t>
  </si>
  <si>
    <t>VC DAOUDA, 50 paniers</t>
  </si>
  <si>
    <t>Achat goulottes pour passage câbles</t>
  </si>
  <si>
    <t>Achat accessoires plomberie, alimentation LCDE</t>
  </si>
  <si>
    <t>VC Ets MARIA, EV3000</t>
  </si>
  <si>
    <t>VC TSONO-NGATSE Constant, PBL150 + 10 chaises noires "Promo"</t>
  </si>
  <si>
    <t>VC TALIANE Jo, 7 chaises noires "Promo"</t>
  </si>
  <si>
    <t>VC EOULEBOM Eli, 2 chaises noires "Promo"</t>
  </si>
  <si>
    <t>VC EYAMO Ginette, 12 chaises noires "Promo"</t>
  </si>
  <si>
    <t>Achat consommables, fabrication auvents</t>
  </si>
  <si>
    <t>Achat discs à couper pour travaux soudure</t>
  </si>
  <si>
    <t>Ajout matériel, projet peinture</t>
  </si>
  <si>
    <t>Ajout matériel, travaux plafond</t>
  </si>
  <si>
    <t>Prime de restauration Bob, Rick et Ameet du 30 Juin au 06 juillet</t>
  </si>
  <si>
    <t>Solde prestation Claude, juin 2027</t>
  </si>
  <si>
    <t>Solde prestation Péniel, juin 2028</t>
  </si>
  <si>
    <t>Solde prestation Vanel, juin 2029</t>
  </si>
  <si>
    <t>CAISSE JUILLET 2026</t>
  </si>
  <si>
    <t>Solde Juin 2026</t>
  </si>
  <si>
    <t>VC SIPA, EV1500</t>
  </si>
  <si>
    <t>VC SAMOU Isaac, 1R 50m de PEHD32</t>
  </si>
  <si>
    <t>VC BOUNKAZY Doriane, EV1500</t>
  </si>
  <si>
    <t>VC AMITANA KONATA, EV5000</t>
  </si>
  <si>
    <t>VC BIMBOU Miguel, 2EV1000 (solde)</t>
  </si>
  <si>
    <t>VC AGRILIK, 3EV5000</t>
  </si>
  <si>
    <t>Achat carburant pour alimentation engin usine</t>
  </si>
  <si>
    <t>Achat matériel, éclairage usine</t>
  </si>
  <si>
    <t>Achat matériel, éclairage CT</t>
  </si>
  <si>
    <t>Solde prestation de Juin, Ameet</t>
  </si>
  <si>
    <t>VC MISSAMOU Arnaud, 3 chaises noires "Promo"</t>
  </si>
  <si>
    <t>VC OLINGO Henry, 3 chaises noires "Promo"</t>
  </si>
  <si>
    <t>VC BOTON Maurice, EV2000</t>
  </si>
  <si>
    <t>VC MAYIMA Smith, 11 chaises noires "Promo"</t>
  </si>
  <si>
    <t>VC PANDI Guy, 20 chaises noires "Promo"</t>
  </si>
  <si>
    <t>VC ILOKI Marien, 4 chaises noires "Promo"</t>
  </si>
  <si>
    <t>VC MAJOIE Caleb, 3 chaises noires "Promo"</t>
  </si>
  <si>
    <t>Versement Ets SOSYF, différentes factures PEHD</t>
  </si>
  <si>
    <t>Frais réparation pneu Jakarta</t>
  </si>
  <si>
    <t>Frais réparation 2 pneus remorque</t>
  </si>
  <si>
    <t>Ajout achat carburant, travaux usine</t>
  </si>
  <si>
    <t>VC Ministère des Transports, de l'Aviation civile et de la Marine Marchande</t>
  </si>
  <si>
    <t>VC SAYA Victoire, 3 chaises noires "Promo"</t>
  </si>
  <si>
    <t>VC NKOUNKOU Ray, EV1000</t>
  </si>
  <si>
    <t>Fabrication et pôse supports supplémentaires bande roulante, consommables et MDO</t>
  </si>
  <si>
    <t>Achat consommables, fabbrication et soudure des renforts sur pont roulant</t>
  </si>
  <si>
    <t>Achat matériel, divers projets usine</t>
  </si>
  <si>
    <t>Achat matériel, construction rampe entrée usine</t>
  </si>
  <si>
    <t>Achat matériel pour construction accès CT de stockage</t>
  </si>
  <si>
    <t>Achat détergeant, nettoyage produits</t>
  </si>
  <si>
    <t>Achat 2 tonnes de cimment + 2 camions de sable, travaux usine</t>
  </si>
  <si>
    <t>Achat matériel pour fabrication des portes</t>
  </si>
  <si>
    <t>VC CODISPAAC, 20 chaises noires "Promo"</t>
  </si>
  <si>
    <t>VC AGROSAF, un panier</t>
  </si>
  <si>
    <t>Achat matériel, travaux usine</t>
  </si>
  <si>
    <t>Prime de travail des journaliers du 30 Juin au 04 Juillet</t>
  </si>
  <si>
    <t>3ème avance MDO menuisier, travaux toiture nouveau showroom</t>
  </si>
  <si>
    <t>Achat 8m cube de béton, copulage dalle usine</t>
  </si>
  <si>
    <t>Frais réparation tole cassé, showroom</t>
  </si>
  <si>
    <t>Prime de restauration Bob, Rick et Ameet du 07 au 13 juillet</t>
  </si>
  <si>
    <t>MDO François, fabrication auvents portail d'entrée usine</t>
  </si>
  <si>
    <t>MDO François, fabrication escalier avec garde corps, accès au 3CT</t>
  </si>
  <si>
    <t>VC MOBONDA Thony, 5 chaises noires "Promo"</t>
  </si>
  <si>
    <t>VC NZITOUKOULOU Chanelle, 20 chaises noires "Promo"</t>
  </si>
  <si>
    <t>VC PANDZOU Emile, EV3000</t>
  </si>
  <si>
    <t>Achat essence JIMNY</t>
  </si>
  <si>
    <t>Achat accessoires, installation réservoir gasoil</t>
  </si>
  <si>
    <t>Achat accessoires, installation cadres portes</t>
  </si>
  <si>
    <t>Achat matériel, projet fosse septique</t>
  </si>
  <si>
    <t>Achat 2 paires de botte</t>
  </si>
  <si>
    <t>Achat gasoil pour travaux soudure et chariot élevateur</t>
  </si>
  <si>
    <t>Ajout matériaux, installation portes</t>
  </si>
  <si>
    <t>Achat paquet de détergeant pour nettoyage divers (showroom, produits, etc)</t>
  </si>
  <si>
    <t>VC Felix ONDAYE, EV3000</t>
  </si>
  <si>
    <t>VC MONDE Prefina, 3 chaises noires "Promo"</t>
  </si>
  <si>
    <t>VC LOUSSEMBO Loïc, 10 chaises noires "Promo"</t>
  </si>
  <si>
    <t>VC SAMBA Cédric, 3 chaises noires "Promo"</t>
  </si>
  <si>
    <t>VC NTSIKA Michel, 4 chaises noires "Promo"</t>
  </si>
  <si>
    <t>Règlement factures BZV26F307 et BZV26F308, WCS (par chèque)</t>
  </si>
  <si>
    <t>Achat consommables, fabrication et pose rails/ guide porte d'entrée nouveau showroom</t>
  </si>
  <si>
    <t>Paielent taxes publicité, recette municipale de janvier à Juillet</t>
  </si>
  <si>
    <t>VC MOUTADILA Cleve, EV2500</t>
  </si>
  <si>
    <t>VC TATY Jules Prudent, EV2500</t>
  </si>
  <si>
    <t>VC POZI Felie, EV3000</t>
  </si>
  <si>
    <t>VC ETOKA Perpetue, B2200</t>
  </si>
  <si>
    <t>VC NSONDE Léonard, 20c chaises noires "Promo"</t>
  </si>
  <si>
    <t>Achat matériel, projet fosse usine</t>
  </si>
  <si>
    <t>Dépôt chèque WCS à la BSCA</t>
  </si>
  <si>
    <t>Déoôt espèces à la BOA</t>
  </si>
  <si>
    <t>VC Daouda, 10 paniers</t>
  </si>
  <si>
    <t>VC MOUKOKI Lidy, EVr1000</t>
  </si>
  <si>
    <t>VC ILOKI Marien, 1 chaises noires "Promo"</t>
  </si>
  <si>
    <t>Achat rouleau de cable, mèche et vis pour travaux électricité</t>
  </si>
  <si>
    <t>Billet retour Ameet, BZV- PNR</t>
  </si>
  <si>
    <t>Prime de travail des journaliers du 06 au 11 Juillet</t>
  </si>
  <si>
    <t>VC SAH-AMERE Bita, 6 chaises noires "Promo"</t>
  </si>
  <si>
    <t>VC AMBETO Caresse, EV5000 + 4 chaises noires "Promo"</t>
  </si>
  <si>
    <t>VC MAHAMADOU Diawara, 4 chaises noires "Promo"</t>
  </si>
  <si>
    <t>VC La Ferme CLEMENT, 1R de 50m de PEHD32</t>
  </si>
  <si>
    <t>MDO François, fabrication et pose des rails/ guide porte d'entrée nouveau showroom</t>
  </si>
  <si>
    <t>Achat matériel, finition porte</t>
  </si>
  <si>
    <t>ELALE Phanie, 3 chaises noires "Promo"</t>
  </si>
  <si>
    <t>VC LANDAMAMBOU Diderot, EV3000</t>
  </si>
  <si>
    <t>Prime de restauration Bob et Rick du 14 au 20 juillet</t>
  </si>
  <si>
    <t>Achat balais pour nettoyage showroom et alentours</t>
  </si>
  <si>
    <t xml:space="preserve">Achat gasoil pour travaux soudur </t>
  </si>
  <si>
    <t>VC EKE-OLILANTSI Mickaerl Roland, 15 chaises noires "Promo"</t>
  </si>
  <si>
    <t>VC CHINA JUANG SU, EV3000</t>
  </si>
  <si>
    <t>VC MOUTADILA Cleve, EV3000</t>
  </si>
  <si>
    <t>Taxi Sean, aéroport/showroom/ usine</t>
  </si>
  <si>
    <t>Achat essence pour moto pompe et sicalitex</t>
  </si>
  <si>
    <t>Achat consommables projet modification portail et pose tôle</t>
  </si>
  <si>
    <t>Achat 4m cube de béton 400 pour dalle fosse</t>
  </si>
  <si>
    <t>Acompte prestation Juillet, Claude</t>
  </si>
  <si>
    <t>Acompte prestation Juillet, Joyce</t>
  </si>
  <si>
    <t>Acompte prestation Juillet, Vanel</t>
  </si>
  <si>
    <t>Acompte fabrication et pose baies vitrées</t>
  </si>
  <si>
    <t>Frais location vibreur pour coulage dalle fosse</t>
  </si>
  <si>
    <t>VC BINTSANGA Grace, EV2500</t>
  </si>
  <si>
    <t>VC BOUETH MBOMBOLO Dieu- veille, 4 chaises noires "Promo"</t>
  </si>
  <si>
    <t>VC BOUETH MBOMBOLO Dieu- veille, EV1500</t>
  </si>
  <si>
    <t>VC MAKOUALA Jean, EV1500</t>
  </si>
  <si>
    <t>VC OKEMBA William, EV2500</t>
  </si>
  <si>
    <t>Achat chambre à air Jakarta + MDO changement</t>
  </si>
  <si>
    <t>Frais annuels, droit d'auteurs NISSAN</t>
  </si>
  <si>
    <t>Achat désodorisant, PH, lingettes nettoyantes, liquide vitre</t>
  </si>
  <si>
    <t>Achat matériel, fabrication comptoir</t>
  </si>
  <si>
    <t>Ajout support gouttières</t>
  </si>
  <si>
    <t>Achat sikalitex, coullage dalle fosse</t>
  </si>
  <si>
    <t>Achat matériel, retouche peinture</t>
  </si>
  <si>
    <t>Règlement facture ICC, achat 3m3 de béton</t>
  </si>
  <si>
    <t>VC MOKOKO Antonien, 1 PBL100 + 10 chaises noires "Promo"</t>
  </si>
  <si>
    <t>Frais hébergement Payel (3 jours)</t>
  </si>
  <si>
    <t>Achat outils pour montage machine roto</t>
  </si>
  <si>
    <t>Prime de travail journalikers, semaine du 13 au 18 juillet</t>
  </si>
  <si>
    <t>MDO Menuisier (portes), Peintre et Vitrier</t>
  </si>
  <si>
    <t>Acompte MDO François, travaux soudure</t>
  </si>
  <si>
    <t>Ajout outils pour montage machine roto (clés)</t>
  </si>
  <si>
    <t>Prime de restauration Patel, 3 jours (du 18 au 20)</t>
  </si>
  <si>
    <t>VC MATONDO Nathalie, 10 chiases noires "Promo"</t>
  </si>
  <si>
    <t>VC MADZABA Gatien, 10 chaises noires "Promo"</t>
  </si>
  <si>
    <t>VC POPO Bolzie, 30 chaises noires "Promo"</t>
  </si>
  <si>
    <t>VC Daouda, 17 paniers</t>
  </si>
  <si>
    <t>Achat gasoil NISSAN (pénurie)</t>
  </si>
  <si>
    <t>VC ILAHOU Stephane, EV500</t>
  </si>
  <si>
    <t>Achat consommables, modifications support machine roto</t>
  </si>
  <si>
    <t>Achat matériel, travaux peinture</t>
  </si>
  <si>
    <t>Prime restauration Bob et Rick, du 21 au 17 juillet</t>
  </si>
  <si>
    <t>Frais réparation, entretien, et ajout gaz split showroom</t>
  </si>
  <si>
    <t>VC MBTP EMTECH, 10FS5000 (acompte)</t>
  </si>
  <si>
    <t>Achat produits + MDO, entretien moto TVS</t>
  </si>
  <si>
    <t>VC DIMI OBISSI Benoît Macaire, 4 chaises noires "Promo"</t>
  </si>
  <si>
    <t>VC EKE-OLILANTSI Mickaerl Roland, 14 chaises noires "Promo"</t>
  </si>
  <si>
    <t>VC NKOUKA Orchiday, 10 chaises noires "Promo"</t>
  </si>
  <si>
    <t>VC KIBONGUI Yvette, 6 chaises noires "Promo"</t>
  </si>
  <si>
    <t>Prime de mission à BZV, Thierry</t>
  </si>
  <si>
    <t>Achat carburant, engins GORBA, manutentention usine</t>
  </si>
  <si>
    <t>Achat matétriel, finition poteaux dans l'usine et autre</t>
  </si>
  <si>
    <t>Frais visas Sean, 6 mois RDC</t>
  </si>
  <si>
    <t>VC SONGO Pépin, EV2500</t>
  </si>
  <si>
    <t>VC KESSALE Prosper, EV2500</t>
  </si>
  <si>
    <t>VC SONGO Pépin, EV2500 (acompte)</t>
  </si>
  <si>
    <t>Frais vérification et regonflage pneus JIMNY</t>
  </si>
  <si>
    <t>Achat matériel pour sol nouveau showroom</t>
  </si>
  <si>
    <t>Achat accessoires pour finitions toilettes nouveau showroom</t>
  </si>
  <si>
    <t>VC DAOUDA, 1PBL60 (stock)</t>
  </si>
  <si>
    <t>VC NGOTENI Celestin, EV500</t>
  </si>
  <si>
    <t>Achat gasoil pour GE et engin travaux usine</t>
  </si>
  <si>
    <t>Prime de travail journalikers, semaine du 20 au 25 juillet</t>
  </si>
  <si>
    <t>Achat matériel, confection et pose étagières salle d'archives nouveau showroom</t>
  </si>
  <si>
    <t>VC ORCA DECO CONGO, GV2000</t>
  </si>
  <si>
    <t>VC ENGAMBE Armel, EV1500</t>
  </si>
  <si>
    <t>VC ADAMO Monadia, 10 chaises noires "Promo"</t>
  </si>
  <si>
    <t>VC OLLANDZOBO Merline, 5 paniers</t>
  </si>
  <si>
    <t>VC BAMBI Jean De Dieu, 10 chaises noires "Promo"</t>
  </si>
  <si>
    <t>VC NKOMO MALANDA Gatien, EV2500</t>
  </si>
  <si>
    <t>Ajout mmatériel, travaux sol nouveau showroom</t>
  </si>
  <si>
    <t>MDO menuisier, travaus toiture et comptoire nouveau showroom</t>
  </si>
  <si>
    <t>Achat consommables, fabrication et pose panneau publicitaires nouveau showroom</t>
  </si>
  <si>
    <t>Solde MDO, projets installation pont roulant et fabrication et pose rails</t>
  </si>
  <si>
    <t>VC KOUMBA Joffrey, 10 chaises noires "Promo"</t>
  </si>
  <si>
    <t>VC Pharmacie GOLESS, EV3000 + EV1000 (acompte)</t>
  </si>
  <si>
    <t>VC MOKOKO Antonia, 1 panier + 20 chaises noires "Promo"</t>
  </si>
  <si>
    <t>VC BAHOUNADIO Mirna,10 chaises noires "Promo"</t>
  </si>
  <si>
    <t>Achat matériel, travaux électricité usine</t>
  </si>
  <si>
    <t>Prime restauration Bob et Rick, du 28 juillet au 03 Août</t>
  </si>
  <si>
    <t>Prime restauration Ameet, du 28 juillet au 03 Août</t>
  </si>
  <si>
    <t>VC EKE- OLILANTSI Mickael Roland, 18 chaises noires "Promo"</t>
  </si>
  <si>
    <t>VC KIBONGUI Yvette, 3 chaises noires "Promo"</t>
  </si>
  <si>
    <t>VC BOTHARD Alain, 10 chaises noires "Promo"</t>
  </si>
  <si>
    <t>VC EKENGUI Lucie, EV5000 (acompte)</t>
  </si>
  <si>
    <t>Ajout carrelage, sol nouveau showroom</t>
  </si>
  <si>
    <t>Achat accessoires, installation réservoir souterrain d'eau</t>
  </si>
  <si>
    <t>Achat matériel, projet CT et portail usine</t>
  </si>
  <si>
    <t>Ajout contreplaqués, étagères salle d'archives</t>
  </si>
  <si>
    <t>Frais légalisation documents à la Mairie</t>
  </si>
  <si>
    <t>Achat matériel, éclairage extérieur usine</t>
  </si>
  <si>
    <t>doit 2500</t>
  </si>
  <si>
    <t>Achat matériel, modification porte centrale showroom</t>
  </si>
  <si>
    <t>Achat produits pour nettoyage showroom</t>
  </si>
  <si>
    <t>Achat matériel pour construction dalle extérieure</t>
  </si>
  <si>
    <t>Frais changement d'adresse, wifi CONGO TELECOM</t>
  </si>
  <si>
    <t>Achat matériel, installation électrique machine roto</t>
  </si>
  <si>
    <t>VC MAKOSSO Prince, EVr1000</t>
  </si>
  <si>
    <t>VC CLUB 2002 PUR, EV2500</t>
  </si>
  <si>
    <t>VC Sœurs de Marie Madeleine PSTEL, 4 paniers</t>
  </si>
  <si>
    <t>VC NGOWANI Ferlez, EVr1500</t>
  </si>
  <si>
    <t>VC MBELOLO Armel, 10 chaises noires "Promo"</t>
  </si>
  <si>
    <t>VC LOUAMBA Ferdinand, 5 chaises noires "Promo"</t>
  </si>
  <si>
    <t>Remboursement Marynela, frais pharmacie (38% sur 22325)</t>
  </si>
  <si>
    <t>Achat 75l de gasoil pour divers engins (GE)</t>
  </si>
  <si>
    <t>Ajout matériel, fabrication étagères</t>
  </si>
  <si>
    <t>Achat GE de 15KVA triphasé</t>
  </si>
  <si>
    <t>Perdiem technicien, désinstallation kit caméra du showroom actuel</t>
  </si>
  <si>
    <t>Solde prestation de Juillet, Ameet</t>
  </si>
  <si>
    <t>Solde prestation de Juillet, Claude</t>
  </si>
  <si>
    <t>Solde prestation de Juillet, Péniel</t>
  </si>
  <si>
    <t>Solde prestation de Juillet, Vanel</t>
  </si>
  <si>
    <t>CAISSE AOÛT 2026</t>
  </si>
  <si>
    <t>Solde Août 2026</t>
  </si>
  <si>
    <t>VC Les sœurs Marie Madeleine de POSTEL, 2 paniers</t>
  </si>
  <si>
    <t>Achat 4m3 de béton pour dalle usine</t>
  </si>
  <si>
    <t>Frais installation 3 splits au showroom</t>
  </si>
  <si>
    <t>MDO Fabrication étagères salle archives</t>
  </si>
  <si>
    <t>Achat 3 sacs de ciments, travaux usine</t>
  </si>
  <si>
    <t>Achat gasoil pour nouveau GE (25l)</t>
  </si>
  <si>
    <t>Frais livraison 2EV10000, arrivage via Charly</t>
  </si>
  <si>
    <t>Prime des journaliers, semaine du 27-07 au 01-08</t>
  </si>
  <si>
    <t>Frais transport journée du samedi technicien caméra (attente d'avis, travaux non validés)</t>
  </si>
  <si>
    <t>VC MBTP EMTECH, 10FS5000 (solde)</t>
  </si>
  <si>
    <t>VC Naïck MONGALLA, EV3000</t>
  </si>
  <si>
    <t>Remboursement frais transport, réception des cuves + crédit Bob</t>
  </si>
  <si>
    <t>Prime de travail électricien, aide Ameet</t>
  </si>
  <si>
    <t>Frais changement GE 11KVA en 15KVA</t>
  </si>
  <si>
    <t>Achat gasoil pour nouveau GE (100l)</t>
  </si>
  <si>
    <t>Installation circuit électrique de terre + ajout gaz split 2ch</t>
  </si>
  <si>
    <t>Remboursement frais livraison 2EV2500</t>
  </si>
  <si>
    <t>VC ENOUNAPARI Yves, 50 chaises noires "Promo" (acompte)</t>
  </si>
  <si>
    <t>VC Ets AGE, EVr1000</t>
  </si>
  <si>
    <t>VC MADZABA Gatien, 5 chaises noires "Promo"</t>
  </si>
  <si>
    <t>VC MISSIE Sorel, EV2000 + EV1500</t>
  </si>
  <si>
    <t>VC ENGOBA Moyen, 4 chaises noires "Promo" + 1 table noire + EV3000</t>
  </si>
  <si>
    <t>VC SONGO Pépin, EV2500 (solde)</t>
  </si>
  <si>
    <t>Achat tubes carrés de 25, panneau façade avant</t>
  </si>
  <si>
    <t xml:space="preserve">Achat matériel, travaux usine </t>
  </si>
  <si>
    <t>Location d'un pousse pour évacuation déchets</t>
  </si>
  <si>
    <t>Prime restauration du 04 au 10 Août, Bob</t>
  </si>
  <si>
    <t>Prime restauration du 04 au 10 Août, Rick</t>
  </si>
  <si>
    <t>Prime restauration du 04 au 10 Août, Ameet</t>
  </si>
  <si>
    <t>Achat accessoires, installation robinets dans usine</t>
  </si>
  <si>
    <t>Achat peinture et diluant, travaux étagère bureau</t>
  </si>
  <si>
    <t>Achat gaine et câble souple, travaux électricité usine</t>
  </si>
  <si>
    <t>Achat fournitures bureau + fourniture et produits de nettoyage showroom</t>
  </si>
  <si>
    <t>Achat produits médicaux pour pharmacie bureau et usine</t>
  </si>
  <si>
    <t>VC BOUKOUA Raymond, 4 chaises noires "Promo"</t>
  </si>
  <si>
    <t>Achat essence JIMNY (156704 à 7h47)</t>
  </si>
  <si>
    <t>Achat matériel et fournitures pour travaux usine</t>
  </si>
  <si>
    <t>Achat carnet de travail pour bureau</t>
  </si>
  <si>
    <t>VC ENGOBA Moyen, 1 table noire "Promo"</t>
  </si>
  <si>
    <t>VC BOUKOUA Raymond, 1 table noire "Promo"</t>
  </si>
  <si>
    <t>Achat peinture, travaux mur extérieur chambres à gazet GE</t>
  </si>
  <si>
    <t>Achat tôle bac + étanchéité et autre pour toiture usine</t>
  </si>
  <si>
    <t>Achat matériel , travaux électricité CT</t>
  </si>
  <si>
    <t>doit 1500</t>
  </si>
  <si>
    <t>Achat gasoil pour GE (4 bidons)</t>
  </si>
  <si>
    <t>Achat essence JAKARTA (recherche gsoil)</t>
  </si>
  <si>
    <t>Achat essence triporteur, corvée fecherche eau et courses diverses</t>
  </si>
  <si>
    <t>Ajout tôle bac, travaux toitute usine</t>
  </si>
  <si>
    <t>Achat accessoires, fabrication échappement GE</t>
  </si>
  <si>
    <t>Achat carton de rames de papiers + 2 registres pour gardiens (stocks et GE)</t>
  </si>
  <si>
    <t>doit 2000</t>
  </si>
  <si>
    <t>Achat kit insecticides à brancher + serviettes mains + essuis tout + éponge (nettoyage)</t>
  </si>
  <si>
    <t>EXT</t>
  </si>
  <si>
    <t>ROTO</t>
  </si>
  <si>
    <t>INJEC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</si>
</sst>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€_-;\-* #,##0\ _€_-;_-* &quot;-&quot;\ _€_-;_-@_-"/>
    <numFmt numFmtId="164" formatCode="_(* #,##0.00_);_(* \(#,##0.00\);_(* &quot;-&quot;??_);_(@_)"/>
    <numFmt numFmtId="165" formatCode="_(* #,##0_);_(* \(#,##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475FA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8" fillId="0" borderId="0" xfId="0" applyFont="1" applyProtection="1">
      <protection locked="0"/>
    </xf>
    <xf numFmtId="17" fontId="8" fillId="0" borderId="0" xfId="0" applyNumberFormat="1" applyFont="1" applyProtection="1">
      <protection locked="0"/>
    </xf>
    <xf numFmtId="165" fontId="5" fillId="0" borderId="1" xfId="1" applyNumberFormat="1" applyFont="1" applyBorder="1" applyAlignment="1" applyProtection="1">
      <protection locked="0"/>
    </xf>
    <xf numFmtId="14" fontId="5" fillId="0" borderId="0" xfId="1" applyNumberFormat="1" applyFont="1" applyProtection="1">
      <protection locked="0"/>
    </xf>
    <xf numFmtId="165" fontId="7" fillId="0" borderId="2" xfId="1" applyNumberFormat="1" applyFont="1" applyFill="1" applyBorder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4" fontId="0" fillId="0" borderId="2" xfId="0" applyNumberFormat="1" applyBorder="1" applyProtection="1">
      <protection locked="0"/>
    </xf>
    <xf numFmtId="0" fontId="10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3" fontId="9" fillId="0" borderId="8" xfId="1" applyNumberFormat="1" applyFont="1" applyFill="1" applyBorder="1" applyProtection="1">
      <protection locked="0"/>
    </xf>
    <xf numFmtId="165" fontId="0" fillId="0" borderId="8" xfId="1" applyNumberFormat="1" applyFont="1" applyFill="1" applyBorder="1" applyProtection="1">
      <protection locked="0"/>
    </xf>
    <xf numFmtId="41" fontId="3" fillId="0" borderId="9" xfId="1" applyNumberFormat="1" applyFont="1" applyFill="1" applyBorder="1" applyProtection="1"/>
    <xf numFmtId="0" fontId="11" fillId="0" borderId="0" xfId="0" applyFont="1" applyAlignment="1" applyProtection="1">
      <alignment horizontal="left"/>
      <protection locked="0"/>
    </xf>
    <xf numFmtId="0" fontId="12" fillId="0" borderId="2" xfId="0" applyFont="1" applyBorder="1" applyAlignment="1">
      <alignment vertical="center"/>
    </xf>
    <xf numFmtId="3" fontId="13" fillId="0" borderId="2" xfId="0" applyNumberFormat="1" applyFont="1" applyBorder="1" applyAlignment="1">
      <alignment vertical="center"/>
    </xf>
    <xf numFmtId="41" fontId="3" fillId="0" borderId="10" xfId="1" applyNumberFormat="1" applyFont="1" applyFill="1" applyBorder="1" applyProtection="1"/>
    <xf numFmtId="3" fontId="0" fillId="0" borderId="0" xfId="0" applyNumberFormat="1" applyProtection="1">
      <protection locked="0"/>
    </xf>
    <xf numFmtId="0" fontId="3" fillId="0" borderId="0" xfId="0" applyFont="1"/>
    <xf numFmtId="0" fontId="12" fillId="0" borderId="8" xfId="0" applyFont="1" applyBorder="1" applyAlignment="1" applyProtection="1">
      <alignment vertical="center"/>
      <protection locked="0"/>
    </xf>
    <xf numFmtId="3" fontId="9" fillId="0" borderId="2" xfId="1" applyNumberFormat="1" applyFont="1" applyFill="1" applyBorder="1" applyAlignment="1" applyProtection="1">
      <alignment vertical="center"/>
      <protection locked="0"/>
    </xf>
    <xf numFmtId="165" fontId="0" fillId="0" borderId="2" xfId="1" applyNumberFormat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14" fontId="0" fillId="2" borderId="2" xfId="0" applyNumberForma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3" fontId="7" fillId="2" borderId="2" xfId="1" applyNumberFormat="1" applyFont="1" applyFill="1" applyBorder="1" applyProtection="1">
      <protection locked="0"/>
    </xf>
    <xf numFmtId="165" fontId="7" fillId="2" borderId="2" xfId="1" applyNumberFormat="1" applyFont="1" applyFill="1" applyBorder="1" applyProtection="1">
      <protection locked="0"/>
    </xf>
    <xf numFmtId="165" fontId="3" fillId="2" borderId="9" xfId="1" applyNumberFormat="1" applyFont="1" applyFill="1" applyBorder="1" applyProtection="1"/>
    <xf numFmtId="14" fontId="0" fillId="0" borderId="0" xfId="0" applyNumberFormat="1"/>
    <xf numFmtId="165" fontId="0" fillId="0" borderId="0" xfId="1" applyNumberFormat="1" applyFont="1" applyProtection="1"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165" fontId="5" fillId="4" borderId="4" xfId="1" applyNumberFormat="1" applyFont="1" applyFill="1" applyBorder="1" applyAlignment="1" applyProtection="1">
      <alignment horizontal="center" vertical="center"/>
      <protection locked="0"/>
    </xf>
    <xf numFmtId="165" fontId="4" fillId="4" borderId="4" xfId="1" applyNumberFormat="1" applyFont="1" applyFill="1" applyBorder="1" applyAlignment="1" applyProtection="1">
      <alignment horizontal="center" vertical="center"/>
      <protection locked="0"/>
    </xf>
    <xf numFmtId="165" fontId="3" fillId="4" borderId="5" xfId="1" applyNumberFormat="1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  <protection locked="0"/>
    </xf>
    <xf numFmtId="14" fontId="0" fillId="4" borderId="2" xfId="0" applyNumberFormat="1" applyFill="1" applyBorder="1" applyProtection="1">
      <protection locked="0"/>
    </xf>
    <xf numFmtId="0" fontId="2" fillId="4" borderId="7" xfId="0" applyFont="1" applyFill="1" applyBorder="1" applyProtection="1">
      <protection locked="0"/>
    </xf>
    <xf numFmtId="0" fontId="0" fillId="4" borderId="8" xfId="0" applyFill="1" applyBorder="1" applyProtection="1">
      <protection locked="0"/>
    </xf>
    <xf numFmtId="3" fontId="7" fillId="4" borderId="2" xfId="1" applyNumberFormat="1" applyFont="1" applyFill="1" applyBorder="1" applyProtection="1">
      <protection locked="0"/>
    </xf>
    <xf numFmtId="165" fontId="7" fillId="4" borderId="2" xfId="1" applyNumberFormat="1" applyFont="1" applyFill="1" applyBorder="1" applyProtection="1">
      <protection locked="0"/>
    </xf>
    <xf numFmtId="165" fontId="3" fillId="4" borderId="9" xfId="1" applyNumberFormat="1" applyFont="1" applyFill="1" applyBorder="1" applyProtection="1"/>
    <xf numFmtId="0" fontId="14" fillId="0" borderId="7" xfId="0" applyFont="1" applyBorder="1" applyProtection="1">
      <protection locked="0"/>
    </xf>
    <xf numFmtId="3" fontId="15" fillId="0" borderId="2" xfId="1" applyNumberFormat="1" applyFont="1" applyFill="1" applyBorder="1" applyAlignment="1" applyProtection="1">
      <alignment vertical="center"/>
      <protection locked="0"/>
    </xf>
    <xf numFmtId="165" fontId="16" fillId="0" borderId="2" xfId="1" applyNumberFormat="1" applyFont="1" applyFill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20" fillId="0" borderId="7" xfId="0" applyFont="1" applyBorder="1" applyProtection="1">
      <protection locked="0"/>
    </xf>
    <xf numFmtId="3" fontId="21" fillId="0" borderId="2" xfId="1" applyNumberFormat="1" applyFont="1" applyFill="1" applyBorder="1" applyAlignment="1" applyProtection="1">
      <alignment vertical="center"/>
      <protection locked="0"/>
    </xf>
    <xf numFmtId="165" fontId="22" fillId="0" borderId="2" xfId="1" applyNumberFormat="1" applyFont="1" applyFill="1" applyBorder="1" applyAlignment="1" applyProtection="1">
      <alignment vertical="center"/>
      <protection locked="0"/>
    </xf>
    <xf numFmtId="3" fontId="12" fillId="0" borderId="2" xfId="0" applyNumberFormat="1" applyFont="1" applyBorder="1" applyAlignment="1">
      <alignment horizontal="right" vertical="center"/>
    </xf>
    <xf numFmtId="3" fontId="0" fillId="0" borderId="8" xfId="1" applyNumberFormat="1" applyFont="1" applyFill="1" applyBorder="1" applyAlignment="1" applyProtection="1">
      <alignment horizontal="right"/>
      <protection locked="0"/>
    </xf>
    <xf numFmtId="3" fontId="22" fillId="0" borderId="2" xfId="1" applyNumberFormat="1" applyFont="1" applyFill="1" applyBorder="1" applyAlignment="1" applyProtection="1">
      <alignment horizontal="right" vertical="center"/>
      <protection locked="0"/>
    </xf>
    <xf numFmtId="3" fontId="7" fillId="2" borderId="2" xfId="1" applyNumberFormat="1" applyFont="1" applyFill="1" applyBorder="1" applyAlignment="1" applyProtection="1">
      <alignment horizontal="right"/>
      <protection locked="0"/>
    </xf>
    <xf numFmtId="0" fontId="23" fillId="0" borderId="7" xfId="0" applyFont="1" applyBorder="1" applyProtection="1">
      <protection locked="0"/>
    </xf>
    <xf numFmtId="3" fontId="24" fillId="0" borderId="2" xfId="1" applyNumberFormat="1" applyFont="1" applyFill="1" applyBorder="1" applyAlignment="1" applyProtection="1">
      <alignment vertical="center"/>
      <protection locked="0"/>
    </xf>
    <xf numFmtId="3" fontId="25" fillId="0" borderId="2" xfId="1" applyNumberFormat="1" applyFont="1" applyFill="1" applyBorder="1" applyAlignment="1" applyProtection="1">
      <alignment horizontal="right" vertical="center"/>
      <protection locked="0"/>
    </xf>
    <xf numFmtId="14" fontId="0" fillId="5" borderId="2" xfId="0" applyNumberFormat="1" applyFill="1" applyBorder="1" applyProtection="1">
      <protection locked="0"/>
    </xf>
    <xf numFmtId="0" fontId="23" fillId="5" borderId="7" xfId="0" applyFont="1" applyFill="1" applyBorder="1" applyProtection="1">
      <protection locked="0"/>
    </xf>
    <xf numFmtId="3" fontId="24" fillId="5" borderId="2" xfId="1" applyNumberFormat="1" applyFont="1" applyFill="1" applyBorder="1" applyAlignment="1" applyProtection="1">
      <alignment vertical="center"/>
      <protection locked="0"/>
    </xf>
    <xf numFmtId="3" fontId="25" fillId="5" borderId="2" xfId="1" applyNumberFormat="1" applyFont="1" applyFill="1" applyBorder="1" applyAlignment="1" applyProtection="1">
      <alignment horizontal="right" vertical="center"/>
      <protection locked="0"/>
    </xf>
    <xf numFmtId="0" fontId="26" fillId="0" borderId="7" xfId="0" applyFont="1" applyBorder="1" applyProtection="1">
      <protection locked="0"/>
    </xf>
    <xf numFmtId="3" fontId="27" fillId="0" borderId="2" xfId="1" applyNumberFormat="1" applyFont="1" applyFill="1" applyBorder="1" applyAlignment="1" applyProtection="1">
      <alignment vertical="center"/>
      <protection locked="0"/>
    </xf>
    <xf numFmtId="3" fontId="28" fillId="0" borderId="2" xfId="1" applyNumberFormat="1" applyFont="1" applyFill="1" applyBorder="1" applyAlignment="1" applyProtection="1">
      <alignment horizontal="right" vertical="center"/>
      <protection locked="0"/>
    </xf>
    <xf numFmtId="41" fontId="3" fillId="0" borderId="2" xfId="1" applyNumberFormat="1" applyFont="1" applyFill="1" applyBorder="1" applyProtection="1"/>
    <xf numFmtId="0" fontId="29" fillId="0" borderId="7" xfId="0" applyFont="1" applyBorder="1" applyProtection="1">
      <protection locked="0"/>
    </xf>
    <xf numFmtId="3" fontId="30" fillId="0" borderId="2" xfId="1" applyNumberFormat="1" applyFont="1" applyFill="1" applyBorder="1" applyAlignment="1" applyProtection="1">
      <alignment vertical="center"/>
      <protection locked="0"/>
    </xf>
    <xf numFmtId="3" fontId="31" fillId="0" borderId="2" xfId="1" applyNumberFormat="1" applyFont="1" applyFill="1" applyBorder="1" applyAlignment="1" applyProtection="1">
      <alignment horizontal="right" vertical="center"/>
      <protection locked="0"/>
    </xf>
    <xf numFmtId="3" fontId="0" fillId="0" borderId="2" xfId="1" applyNumberFormat="1" applyFont="1" applyFill="1" applyBorder="1" applyAlignment="1" applyProtection="1">
      <alignment horizontal="right" vertical="center"/>
      <protection locked="0"/>
    </xf>
    <xf numFmtId="0" fontId="12" fillId="6" borderId="2" xfId="0" applyFont="1" applyFill="1" applyBorder="1" applyAlignment="1">
      <alignment vertical="center"/>
    </xf>
    <xf numFmtId="3" fontId="13" fillId="6" borderId="2" xfId="0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2" xfId="0" applyFont="1" applyBorder="1" applyAlignment="1" applyProtection="1">
      <alignment vertical="center"/>
      <protection locked="0"/>
    </xf>
    <xf numFmtId="0" fontId="12" fillId="5" borderId="2" xfId="0" applyFont="1" applyFill="1" applyBorder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3" fontId="9" fillId="0" borderId="2" xfId="1" applyNumberFormat="1" applyFont="1" applyFill="1" applyBorder="1" applyProtection="1">
      <protection locked="0"/>
    </xf>
    <xf numFmtId="3" fontId="0" fillId="0" borderId="2" xfId="1" applyNumberFormat="1" applyFont="1" applyFill="1" applyBorder="1" applyAlignment="1" applyProtection="1">
      <alignment horizontal="right"/>
      <protection locked="0"/>
    </xf>
    <xf numFmtId="3" fontId="12" fillId="0" borderId="2" xfId="0" applyNumberFormat="1" applyFont="1" applyBorder="1" applyAlignment="1">
      <alignment horizontal="left" vertical="center"/>
    </xf>
    <xf numFmtId="0" fontId="32" fillId="0" borderId="7" xfId="0" applyFont="1" applyBorder="1" applyProtection="1">
      <protection locked="0"/>
    </xf>
    <xf numFmtId="3" fontId="33" fillId="0" borderId="2" xfId="1" applyNumberFormat="1" applyFont="1" applyFill="1" applyBorder="1" applyAlignment="1" applyProtection="1">
      <alignment vertical="center"/>
      <protection locked="0"/>
    </xf>
    <xf numFmtId="3" fontId="34" fillId="0" borderId="2" xfId="1" applyNumberFormat="1" applyFont="1" applyFill="1" applyBorder="1" applyAlignment="1" applyProtection="1">
      <alignment horizontal="right" vertical="center"/>
      <protection locked="0"/>
    </xf>
    <xf numFmtId="0" fontId="0" fillId="3" borderId="2" xfId="0" applyFill="1" applyBorder="1" applyProtection="1">
      <protection locked="0"/>
    </xf>
    <xf numFmtId="3" fontId="13" fillId="0" borderId="8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horizontal="right" vertical="center"/>
    </xf>
    <xf numFmtId="165" fontId="3" fillId="2" borderId="10" xfId="1" applyNumberFormat="1" applyFont="1" applyFill="1" applyBorder="1" applyProtection="1"/>
    <xf numFmtId="0" fontId="6" fillId="0" borderId="0" xfId="0" applyFont="1" applyAlignment="1" applyProtection="1">
      <alignment horizontal="center" vertical="center"/>
      <protection locked="0"/>
    </xf>
    <xf numFmtId="165" fontId="12" fillId="0" borderId="2" xfId="1" applyNumberFormat="1" applyFont="1" applyBorder="1" applyAlignment="1">
      <alignment horizontal="right" vertical="center"/>
    </xf>
    <xf numFmtId="165" fontId="12" fillId="6" borderId="2" xfId="1" applyNumberFormat="1" applyFont="1" applyFill="1" applyBorder="1" applyAlignment="1">
      <alignment horizontal="right" vertical="center"/>
    </xf>
    <xf numFmtId="165" fontId="0" fillId="0" borderId="0" xfId="1" applyNumberFormat="1" applyFont="1"/>
    <xf numFmtId="165" fontId="34" fillId="0" borderId="2" xfId="1" applyNumberFormat="1" applyFont="1" applyFill="1" applyBorder="1" applyAlignment="1" applyProtection="1">
      <alignment horizontal="right" vertical="center"/>
      <protection locked="0"/>
    </xf>
  </cellXfs>
  <cellStyles count="2">
    <cellStyle name="Milliers" xfId="1" builtinId="3"/>
    <cellStyle name="Normal" xfId="0" builtinId="0"/>
  </cellStyles>
  <dxfs count="10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\ _€_-;\-* #,##0\ _€_-;_-* &quot;-&quot;\ _€_-;_-@_-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righ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numFmt numFmtId="19" formatCode="dd/mm/yyyy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9" tint="-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\ _€_-;\-* #,##0\ _€_-;_-* &quot;-&quot;\ _€_-;_-@_-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righ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numFmt numFmtId="19" formatCode="dd/mm/yyyy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9" tint="-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\ _€_-;\-* #,##0\ _€_-;_-* &quot;-&quot;\ _€_-;_-@_-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righ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numFmt numFmtId="19" formatCode="dd/mm/yyyy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9" tint="-0.249977111117893"/>
        </patternFill>
      </fill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\ _€_-;\-* #,##0\ _€_-;_-* &quot;-&quot;\ _€_-;_-@_-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righ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numFmt numFmtId="19" formatCode="dd/mm/yyyy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9" tint="-0.249977111117893"/>
        </patternFill>
      </fill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\ _€_-;\-* #,##0\ _€_-;_-* &quot;-&quot;\ _€_-;_-@_-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righ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numFmt numFmtId="19" formatCode="dd/mm/yyyy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9" tint="-0.249977111117893"/>
        </patternFill>
      </fill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\ _€_-;\-* #,##0\ _€_-;_-* &quot;-&quot;\ _€_-;_-@_-"/>
      <fill>
        <patternFill patternType="solid">
          <fgColor indexed="64"/>
          <bgColor theme="4" tint="0.7999816888943144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numFmt numFmtId="19" formatCode="dd/mm/yyyy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9" tint="-0.249977111117893"/>
        </patternFill>
      </fill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\ _€_-;\-* #,##0\ _€_-;_-* &quot;-&quot;\ _€_-;_-@_-"/>
      <fill>
        <patternFill patternType="solid">
          <fgColor indexed="64"/>
          <bgColor theme="4" tint="0.7999816888943144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numFmt numFmtId="19" formatCode="dd/mm/yyyy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9" tint="-0.249977111117893"/>
        </patternFill>
      </fill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rgb="FFFF0000"/>
        <name val="Calibri"/>
        <scheme val="none"/>
      </font>
      <fill>
        <patternFill patternType="none">
          <fgColor rgb="FF000000"/>
          <bgColor rgb="FFFFFFFF"/>
        </patternFill>
      </fill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-* #,##0\ _€_-;\-* #,##0\ _€_-;_-* &quot;-&quot;\ _€_-;_-@_-"/>
      <fill>
        <patternFill patternType="solid">
          <fgColor indexed="64"/>
          <bgColor theme="4" tint="0.79998168889431442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numFmt numFmtId="19" formatCode="dd/mm/yyyy"/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9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au791011121315468101214161822244" displayName="Tableau791011121315468101214161822244" ref="B5:I123" totalsRowShown="0" headerRowDxfId="102" headerRowBorderDxfId="101" tableBorderDxfId="100">
  <autoFilter ref="B5:I123">
    <filterColumn colId="4">
      <filters>
        <filter val="VC BADINGA Fanelle, EV5000"/>
        <filter val="VC Daouda, EVr500 + EV5000"/>
        <filter val="VC DRAMERA Ynna, EV5000"/>
        <filter val="VC Ets NIARE et Frères, EV5000"/>
        <filter val="VC LOEMBA Amandine, EV5000"/>
        <filter val="VC MVOUAMA Ghislain, EV5000"/>
      </filters>
    </filterColumn>
  </autoFilter>
  <tableColumns count="8">
    <tableColumn id="1" name="N°" dataDxfId="99"/>
    <tableColumn id="2" name="Dates" dataDxfId="98"/>
    <tableColumn id="3" name="Centre de coût" dataDxfId="97"/>
    <tableColumn id="4" name="Affectation " dataDxfId="96"/>
    <tableColumn id="5" name="Désignations" dataDxfId="95"/>
    <tableColumn id="6" name="Recettes " dataDxfId="94" dataCellStyle="Milliers"/>
    <tableColumn id="7" name="Dépenses" dataDxfId="93" dataCellStyle="Milliers"/>
    <tableColumn id="8" name="Solde cumulé" dataDxfId="92" dataCellStyle="Milliers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id="10" name="Tableau15579111315171923257911" displayName="Tableau15579111315171923257911" ref="J5:J95" totalsRowShown="0" headerRowDxfId="35" dataDxfId="34">
  <autoFilter ref="J5:J95"/>
  <tableColumns count="1">
    <tableColumn id="1" name="COMMERCIAL" dataDxfId="33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id="11" name="Tableau79101112131546810121416182224681012" displayName="Tableau79101112131546810121416182224681012" ref="B5:I194" totalsRowShown="0" headerRowDxfId="32" headerRowBorderDxfId="31" tableBorderDxfId="30">
  <autoFilter ref="B5:I194">
    <filterColumn colId="4">
      <filters>
        <filter val="VC Ets JOEL FIRM, 3EV5000 + 5 chaises noires &quot;Promo&quot;"/>
        <filter val="VC INGAUTA Martial Gabriel, 2EV5000"/>
        <filter val="VC ITOBA Herman, 13EV5000"/>
        <filter val="VC Les Frères FRANCISCAINS, EV5000"/>
      </filters>
    </filterColumn>
  </autoFilter>
  <tableColumns count="8">
    <tableColumn id="1" name="N°" dataDxfId="29"/>
    <tableColumn id="2" name="Dates" dataDxfId="28"/>
    <tableColumn id="3" name="Centre de coût" dataDxfId="27"/>
    <tableColumn id="4" name="Affectation " dataDxfId="26"/>
    <tableColumn id="5" name="Désignations" dataDxfId="25"/>
    <tableColumn id="6" name="Recettes " dataDxfId="24" dataCellStyle="Milliers"/>
    <tableColumn id="7" name="Dépenses" dataDxfId="23" dataCellStyle="Milliers"/>
    <tableColumn id="8" name="Solde cumulé" dataDxfId="22" dataCellStyle="Milliers"/>
  </tableColumns>
  <tableStyleInfo name="TableStyleMedium14" showFirstColumn="0" showLastColumn="0" showRowStripes="1" showColumnStripes="0"/>
</table>
</file>

<file path=xl/tables/table12.xml><?xml version="1.0" encoding="utf-8"?>
<table xmlns="http://schemas.openxmlformats.org/spreadsheetml/2006/main" id="12" name="Tableau7910111213154681012141618222468101213" displayName="Tableau7910111213154681012141618222468101213" ref="B5:I232" totalsRowShown="0" headerRowDxfId="21" headerRowBorderDxfId="20" tableBorderDxfId="19">
  <autoFilter ref="B5:I232">
    <filterColumn colId="5">
      <customFilters>
        <customFilter operator="notEqual" val=" "/>
      </customFilters>
    </filterColumn>
  </autoFilter>
  <tableColumns count="8">
    <tableColumn id="1" name="N°" dataDxfId="18"/>
    <tableColumn id="2" name="Dates" dataDxfId="17"/>
    <tableColumn id="3" name="Centre de coût" dataDxfId="16"/>
    <tableColumn id="4" name="Affectation " dataDxfId="15"/>
    <tableColumn id="5" name="Désignations" dataDxfId="14"/>
    <tableColumn id="6" name="Recettes " dataDxfId="13" dataCellStyle="Milliers"/>
    <tableColumn id="7" name="Dépenses" dataDxfId="12" dataCellStyle="Milliers"/>
    <tableColumn id="8" name="Solde cumulé" dataDxfId="11" dataCellStyle="Milliers"/>
  </tableColumns>
  <tableStyleInfo name="TableStyleMedium14" showFirstColumn="0" showLastColumn="0" showRowStripes="1" showColumnStripes="0"/>
</table>
</file>

<file path=xl/tables/table13.xml><?xml version="1.0" encoding="utf-8"?>
<table xmlns="http://schemas.openxmlformats.org/spreadsheetml/2006/main" id="13" name="Tableau791011121315468101214161822246810121314" displayName="Tableau791011121315468101214161822246810121314" ref="B5:I232" totalsRowShown="0" headerRowDxfId="10" headerRowBorderDxfId="9" tableBorderDxfId="8">
  <autoFilter ref="B5:I232"/>
  <tableColumns count="8">
    <tableColumn id="1" name="N°" dataDxfId="7"/>
    <tableColumn id="2" name="Dates" dataDxfId="6"/>
    <tableColumn id="3" name="Centre de coût" dataDxfId="5"/>
    <tableColumn id="4" name="Affectation " dataDxfId="4"/>
    <tableColumn id="5" name="Désignations" dataDxfId="3"/>
    <tableColumn id="6" name="Recettes " dataDxfId="2" dataCellStyle="Milliers"/>
    <tableColumn id="7" name="Dépenses" dataDxfId="1" dataCellStyle="Milliers"/>
    <tableColumn id="8" name="Solde cumulé" dataDxfId="0" dataCellStyle="Milliers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id="4" name="Tableau15579111315171923255" displayName="Tableau15579111315171923255" ref="J5:J122" totalsRowShown="0" headerRowDxfId="91" dataDxfId="90">
  <autoFilter ref="J5:J122"/>
  <tableColumns count="1">
    <tableColumn id="1" name="COMMERCIAL" dataDxfId="89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" name="Tableau79101112131546810121416182224" displayName="Tableau79101112131546810121416182224" ref="B5:I110" totalsRowShown="0" headerRowDxfId="88" headerRowBorderDxfId="87" tableBorderDxfId="86">
  <autoFilter ref="B5:I110">
    <filterColumn colId="4">
      <filters>
        <filter val="VC CODISPAAC, 2EV5000 (PNR)"/>
        <filter val="VC IKOUMA Brunell, EV5000"/>
      </filters>
    </filterColumn>
  </autoFilter>
  <tableColumns count="8">
    <tableColumn id="1" name="N°" dataDxfId="85"/>
    <tableColumn id="2" name="Dates" dataDxfId="84"/>
    <tableColumn id="3" name="Centre de coût" dataDxfId="83"/>
    <tableColumn id="4" name="Affectation " dataDxfId="82"/>
    <tableColumn id="5" name="Désignations" dataDxfId="81"/>
    <tableColumn id="6" name="Recettes " dataDxfId="80" dataCellStyle="Milliers"/>
    <tableColumn id="7" name="Dépenses" dataDxfId="79" dataCellStyle="Milliers"/>
    <tableColumn id="8" name="Solde cumulé" dataDxfId="78" dataCellStyle="Milliers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id="2" name="Tableau1557911131517192325" displayName="Tableau1557911131517192325" ref="J5:J109" totalsRowShown="0" headerRowDxfId="77" dataDxfId="76">
  <autoFilter ref="J5:J109"/>
  <tableColumns count="1">
    <tableColumn id="1" name="COMMERCIAL" dataDxfId="75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id="5" name="Tableau791011121315468101214161822246" displayName="Tableau791011121315468101214161822246" ref="B5:I139" totalsRowShown="0" headerRowDxfId="74" headerRowBorderDxfId="73" tableBorderDxfId="72">
  <autoFilter ref="B5:I139">
    <filterColumn colId="4">
      <filters>
        <filter val="VC BERRO Ali, EV5000"/>
      </filters>
    </filterColumn>
  </autoFilter>
  <tableColumns count="8">
    <tableColumn id="1" name="N°" dataDxfId="71"/>
    <tableColumn id="2" name="Dates" dataDxfId="70"/>
    <tableColumn id="3" name="Centre de coût" dataDxfId="69"/>
    <tableColumn id="4" name="Affectation " dataDxfId="68"/>
    <tableColumn id="5" name="Désignations" dataDxfId="67"/>
    <tableColumn id="6" name="Recettes " dataDxfId="66" dataCellStyle="Milliers"/>
    <tableColumn id="7" name="Dépenses" dataDxfId="65" dataCellStyle="Milliers"/>
    <tableColumn id="8" name="Solde cumulé" dataDxfId="64" dataCellStyle="Milliers"/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id="6" name="Tableau15579111315171923257" displayName="Tableau15579111315171923257" ref="J5:J101" totalsRowShown="0" headerRowDxfId="63" dataDxfId="62">
  <autoFilter ref="J5:J101"/>
  <tableColumns count="1">
    <tableColumn id="1" name="COMMERCIAL" dataDxfId="61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id="7" name="Tableau7910111213154681012141618222468" displayName="Tableau7910111213154681012141618222468" ref="B5:I190" totalsRowShown="0" headerRowDxfId="60" headerRowBorderDxfId="59" tableBorderDxfId="58">
  <autoFilter ref="B5:I190">
    <filterColumn colId="4">
      <filters>
        <filter val="VC Ets MARIA, EV5000"/>
        <filter val="VC ITOBA Herman, 13EV5000"/>
        <filter val="VC ONKILEKEMI Sentiment, EV5000"/>
      </filters>
    </filterColumn>
  </autoFilter>
  <tableColumns count="8">
    <tableColumn id="1" name="N°" dataDxfId="57"/>
    <tableColumn id="2" name="Dates" dataDxfId="56"/>
    <tableColumn id="3" name="Centre de coût" dataDxfId="55"/>
    <tableColumn id="4" name="Affectation " dataDxfId="54"/>
    <tableColumn id="5" name="Désignations" dataDxfId="53"/>
    <tableColumn id="6" name="Recettes " dataDxfId="52" dataCellStyle="Milliers"/>
    <tableColumn id="7" name="Dépenses" dataDxfId="51" dataCellStyle="Milliers"/>
    <tableColumn id="8" name="Solde cumulé" dataDxfId="50" dataCellStyle="Milliers"/>
  </tableColumns>
  <tableStyleInfo name="TableStyleMedium14" showFirstColumn="0" showLastColumn="0" showRowStripes="1" showColumnStripes="0"/>
</table>
</file>

<file path=xl/tables/table8.xml><?xml version="1.0" encoding="utf-8"?>
<table xmlns="http://schemas.openxmlformats.org/spreadsheetml/2006/main" id="8" name="Tableau155791113151719232579" displayName="Tableau155791113151719232579" ref="J5:J95" totalsRowShown="0" headerRowDxfId="49" dataDxfId="48">
  <autoFilter ref="J5:J95"/>
  <tableColumns count="1">
    <tableColumn id="1" name="COMMERCIAL" dataDxfId="47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9" name="Tableau791011121315468101214161822246810" displayName="Tableau791011121315468101214161822246810" ref="B5:I178" totalsRowShown="0" headerRowDxfId="46" headerRowBorderDxfId="45" tableBorderDxfId="44">
  <autoFilter ref="B5:I178"/>
  <sortState ref="B6:I178">
    <sortCondition descending="1" ref="F5:F178"/>
  </sortState>
  <tableColumns count="8">
    <tableColumn id="1" name="N°" dataDxfId="43"/>
    <tableColumn id="2" name="Dates" dataDxfId="42"/>
    <tableColumn id="3" name="Centre de coût" dataDxfId="41"/>
    <tableColumn id="4" name="Affectation " dataDxfId="40"/>
    <tableColumn id="5" name="Désignations" dataDxfId="39"/>
    <tableColumn id="6" name="Recettes " dataDxfId="38" dataCellStyle="Milliers"/>
    <tableColumn id="7" name="Dépenses" dataDxfId="37" dataCellStyle="Milliers"/>
    <tableColumn id="8" name="Solde cumulé" dataDxfId="36" dataCellStyle="Milliers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T1560"/>
  <sheetViews>
    <sheetView zoomScale="73" zoomScaleNormal="79" workbookViewId="0">
      <selection activeCell="Q105" sqref="Q105"/>
    </sheetView>
  </sheetViews>
  <sheetFormatPr baseColWidth="10" defaultRowHeight="15" x14ac:dyDescent="0.25"/>
  <cols>
    <col min="2" max="2" width="7.140625" customWidth="1"/>
    <col min="4" max="4" width="16.7109375" customWidth="1"/>
    <col min="5" max="5" width="15.5703125" customWidth="1"/>
    <col min="6" max="6" width="76.85546875" customWidth="1"/>
    <col min="7" max="7" width="12.42578125" customWidth="1"/>
    <col min="8" max="8" width="13" customWidth="1"/>
    <col min="9" max="10" width="15.140625" customWidth="1"/>
    <col min="11" max="11" width="15.42578125" customWidth="1"/>
    <col min="12" max="12" width="11.5703125" customWidth="1"/>
  </cols>
  <sheetData>
    <row r="1" spans="2:16" ht="15.75" x14ac:dyDescent="0.25">
      <c r="B1" s="1"/>
      <c r="D1" s="2" t="s">
        <v>0</v>
      </c>
      <c r="F1" s="3"/>
      <c r="G1">
        <v>0</v>
      </c>
    </row>
    <row r="2" spans="2:16" ht="23.25" x14ac:dyDescent="0.25">
      <c r="B2" s="94" t="s">
        <v>91</v>
      </c>
      <c r="C2" s="94"/>
      <c r="D2" s="94"/>
      <c r="E2" s="94"/>
      <c r="F2" s="94"/>
      <c r="G2" s="94"/>
      <c r="H2" s="94"/>
      <c r="I2" s="94"/>
      <c r="J2" s="94"/>
      <c r="L2" s="2"/>
    </row>
    <row r="3" spans="2:16" ht="22.15" customHeight="1" x14ac:dyDescent="0.25">
      <c r="B3" s="1"/>
      <c r="C3" s="2"/>
      <c r="F3" s="3"/>
      <c r="K3" s="4"/>
      <c r="L3" s="2"/>
    </row>
    <row r="4" spans="2:16" ht="23.45" customHeight="1" x14ac:dyDescent="0.25">
      <c r="B4" s="5"/>
      <c r="C4" s="6"/>
      <c r="D4" s="7"/>
      <c r="E4" s="7"/>
      <c r="F4" s="8"/>
      <c r="G4" s="9"/>
      <c r="H4" s="10"/>
      <c r="I4" s="11"/>
      <c r="J4" s="12"/>
    </row>
    <row r="5" spans="2:16" ht="12" customHeight="1" x14ac:dyDescent="0.25">
      <c r="B5" s="39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1" t="s">
        <v>6</v>
      </c>
      <c r="H5" s="42" t="s">
        <v>7</v>
      </c>
      <c r="I5" s="43" t="s">
        <v>8</v>
      </c>
      <c r="J5" s="13" t="s">
        <v>9</v>
      </c>
      <c r="M5" t="s">
        <v>10</v>
      </c>
      <c r="P5" t="s">
        <v>11</v>
      </c>
    </row>
    <row r="6" spans="2:16" hidden="1" x14ac:dyDescent="0.25">
      <c r="B6" s="14">
        <v>1</v>
      </c>
      <c r="C6" s="15">
        <v>46025</v>
      </c>
      <c r="D6" s="16" t="s">
        <v>11</v>
      </c>
      <c r="E6" s="16" t="s">
        <v>12</v>
      </c>
      <c r="F6" s="17" t="s">
        <v>92</v>
      </c>
      <c r="G6" s="18">
        <v>1655825</v>
      </c>
      <c r="H6" s="19"/>
      <c r="I6" s="20">
        <f>$I$4+G6-H6</f>
        <v>1655825</v>
      </c>
      <c r="J6" s="21"/>
      <c r="K6" s="12"/>
      <c r="M6" t="s">
        <v>13</v>
      </c>
      <c r="P6" t="s">
        <v>14</v>
      </c>
    </row>
    <row r="7" spans="2:16" hidden="1" x14ac:dyDescent="0.25">
      <c r="B7" s="14">
        <v>2</v>
      </c>
      <c r="C7" s="15">
        <v>46025</v>
      </c>
      <c r="D7" s="16" t="s">
        <v>15</v>
      </c>
      <c r="E7" s="16" t="s">
        <v>13</v>
      </c>
      <c r="F7" s="22" t="s">
        <v>93</v>
      </c>
      <c r="G7" s="23">
        <v>100000</v>
      </c>
      <c r="H7" s="22"/>
      <c r="I7" s="24">
        <f>IF(OR(G7,H7&gt;0),(I6+G7-H7),0)</f>
        <v>1755825</v>
      </c>
      <c r="J7" s="21"/>
      <c r="M7" t="s">
        <v>16</v>
      </c>
      <c r="P7" t="s">
        <v>15</v>
      </c>
    </row>
    <row r="8" spans="2:16" hidden="1" x14ac:dyDescent="0.25">
      <c r="B8" s="14">
        <v>3</v>
      </c>
      <c r="C8" s="15">
        <v>46025</v>
      </c>
      <c r="D8" s="16" t="s">
        <v>15</v>
      </c>
      <c r="E8" s="16" t="s">
        <v>13</v>
      </c>
      <c r="F8" s="22" t="s">
        <v>94</v>
      </c>
      <c r="G8" s="23">
        <v>159500</v>
      </c>
      <c r="H8" s="22"/>
      <c r="I8" s="24">
        <f t="shared" ref="I8:I71" si="0">IF(OR(G8,H8&gt;0),(I7+G8-H8),0)</f>
        <v>1915325</v>
      </c>
      <c r="J8" s="21"/>
      <c r="M8" t="s">
        <v>17</v>
      </c>
      <c r="P8" t="s">
        <v>18</v>
      </c>
    </row>
    <row r="9" spans="2:16" hidden="1" x14ac:dyDescent="0.25">
      <c r="B9" s="14">
        <v>4</v>
      </c>
      <c r="C9" s="15">
        <v>46025</v>
      </c>
      <c r="D9" s="16" t="s">
        <v>11</v>
      </c>
      <c r="E9" s="16" t="s">
        <v>24</v>
      </c>
      <c r="F9" s="22" t="s">
        <v>95</v>
      </c>
      <c r="G9" s="23"/>
      <c r="H9" s="22">
        <v>10000</v>
      </c>
      <c r="I9" s="24">
        <f t="shared" si="0"/>
        <v>1905325</v>
      </c>
      <c r="J9" s="21"/>
      <c r="M9" t="s">
        <v>19</v>
      </c>
    </row>
    <row r="10" spans="2:16" hidden="1" x14ac:dyDescent="0.25">
      <c r="B10" s="14">
        <v>5</v>
      </c>
      <c r="C10" s="15">
        <v>46026</v>
      </c>
      <c r="D10" s="16" t="s">
        <v>11</v>
      </c>
      <c r="E10" s="16" t="s">
        <v>21</v>
      </c>
      <c r="F10" s="22" t="s">
        <v>96</v>
      </c>
      <c r="G10" s="23"/>
      <c r="H10" s="22">
        <v>2000</v>
      </c>
      <c r="I10" s="24">
        <f t="shared" si="0"/>
        <v>1903325</v>
      </c>
      <c r="J10" s="21"/>
      <c r="M10" t="s">
        <v>20</v>
      </c>
    </row>
    <row r="11" spans="2:16" hidden="1" x14ac:dyDescent="0.25">
      <c r="B11" s="14">
        <v>6</v>
      </c>
      <c r="C11" s="15">
        <v>46026</v>
      </c>
      <c r="D11" s="16" t="s">
        <v>11</v>
      </c>
      <c r="E11" s="16" t="s">
        <v>23</v>
      </c>
      <c r="F11" s="22" t="s">
        <v>97</v>
      </c>
      <c r="G11" s="23"/>
      <c r="H11" s="22">
        <v>10000</v>
      </c>
      <c r="I11" s="24">
        <f t="shared" si="0"/>
        <v>1893325</v>
      </c>
      <c r="J11" s="21"/>
      <c r="M11" t="s">
        <v>21</v>
      </c>
      <c r="N11" s="2"/>
    </row>
    <row r="12" spans="2:16" hidden="1" x14ac:dyDescent="0.25">
      <c r="B12" s="14">
        <v>7</v>
      </c>
      <c r="C12" s="15">
        <v>46026</v>
      </c>
      <c r="D12" s="16" t="s">
        <v>11</v>
      </c>
      <c r="E12" s="16" t="s">
        <v>17</v>
      </c>
      <c r="F12" s="22" t="s">
        <v>98</v>
      </c>
      <c r="G12" s="23"/>
      <c r="H12" s="22">
        <v>5000</v>
      </c>
      <c r="I12" s="24">
        <f t="shared" si="0"/>
        <v>1888325</v>
      </c>
      <c r="J12" s="21"/>
      <c r="M12" t="s">
        <v>23</v>
      </c>
    </row>
    <row r="13" spans="2:16" hidden="1" x14ac:dyDescent="0.25">
      <c r="B13" s="14">
        <v>4</v>
      </c>
      <c r="C13" s="15">
        <v>46027</v>
      </c>
      <c r="D13" s="16" t="s">
        <v>18</v>
      </c>
      <c r="E13" s="16" t="s">
        <v>10</v>
      </c>
      <c r="F13" s="22" t="s">
        <v>100</v>
      </c>
      <c r="G13" s="23">
        <v>390000</v>
      </c>
      <c r="H13" s="22"/>
      <c r="I13" s="24">
        <f t="shared" si="0"/>
        <v>2278325</v>
      </c>
      <c r="J13" s="21"/>
      <c r="M13" t="s">
        <v>24</v>
      </c>
    </row>
    <row r="14" spans="2:16" hidden="1" x14ac:dyDescent="0.25">
      <c r="B14" s="14">
        <v>5</v>
      </c>
      <c r="C14" s="15">
        <v>46027</v>
      </c>
      <c r="D14" s="16" t="s">
        <v>14</v>
      </c>
      <c r="E14" s="16" t="s">
        <v>13</v>
      </c>
      <c r="F14" s="22" t="s">
        <v>115</v>
      </c>
      <c r="G14" s="23">
        <v>27500</v>
      </c>
      <c r="H14" s="22"/>
      <c r="I14" s="24">
        <f t="shared" si="0"/>
        <v>2305825</v>
      </c>
      <c r="J14" s="21"/>
      <c r="M14" t="s">
        <v>12</v>
      </c>
    </row>
    <row r="15" spans="2:16" hidden="1" x14ac:dyDescent="0.25">
      <c r="B15" s="14">
        <v>6</v>
      </c>
      <c r="C15" s="15">
        <v>46027</v>
      </c>
      <c r="D15" s="16" t="s">
        <v>15</v>
      </c>
      <c r="E15" s="16" t="s">
        <v>10</v>
      </c>
      <c r="F15" s="22" t="s">
        <v>116</v>
      </c>
      <c r="G15" s="23">
        <v>285000</v>
      </c>
      <c r="H15" s="22"/>
      <c r="I15" s="24">
        <f t="shared" si="0"/>
        <v>2590825</v>
      </c>
      <c r="J15" s="21"/>
    </row>
    <row r="16" spans="2:16" hidden="1" x14ac:dyDescent="0.25">
      <c r="B16" s="14">
        <v>7</v>
      </c>
      <c r="C16" s="15">
        <v>46027</v>
      </c>
      <c r="D16" s="16" t="s">
        <v>14</v>
      </c>
      <c r="E16" s="16" t="s">
        <v>13</v>
      </c>
      <c r="F16" s="22" t="s">
        <v>243</v>
      </c>
      <c r="G16" s="23">
        <v>10500</v>
      </c>
      <c r="H16" s="22"/>
      <c r="I16" s="24">
        <f t="shared" si="0"/>
        <v>2601325</v>
      </c>
      <c r="J16" s="21"/>
    </row>
    <row r="17" spans="2:11" hidden="1" x14ac:dyDescent="0.25">
      <c r="B17" s="14">
        <v>8</v>
      </c>
      <c r="C17" s="15">
        <v>46027</v>
      </c>
      <c r="D17" s="16" t="s">
        <v>14</v>
      </c>
      <c r="E17" s="16" t="s">
        <v>13</v>
      </c>
      <c r="F17" s="22" t="s">
        <v>117</v>
      </c>
      <c r="G17" s="23">
        <v>35000</v>
      </c>
      <c r="H17" s="22"/>
      <c r="I17" s="24">
        <f t="shared" si="0"/>
        <v>2636325</v>
      </c>
      <c r="J17" s="21"/>
    </row>
    <row r="18" spans="2:11" hidden="1" x14ac:dyDescent="0.25">
      <c r="B18" s="14">
        <v>13</v>
      </c>
      <c r="C18" s="15">
        <v>46027</v>
      </c>
      <c r="D18" s="16" t="s">
        <v>11</v>
      </c>
      <c r="E18" s="16" t="s">
        <v>12</v>
      </c>
      <c r="F18" s="22" t="s">
        <v>118</v>
      </c>
      <c r="G18" s="23"/>
      <c r="H18" s="22">
        <v>10000</v>
      </c>
      <c r="I18" s="24">
        <f t="shared" si="0"/>
        <v>2626325</v>
      </c>
      <c r="J18" s="21"/>
      <c r="K18" s="12"/>
    </row>
    <row r="19" spans="2:11" hidden="1" x14ac:dyDescent="0.25">
      <c r="B19" s="14">
        <v>14</v>
      </c>
      <c r="C19" s="15">
        <v>46027</v>
      </c>
      <c r="D19" s="16" t="s">
        <v>11</v>
      </c>
      <c r="E19" s="16" t="s">
        <v>24</v>
      </c>
      <c r="F19" s="22" t="s">
        <v>119</v>
      </c>
      <c r="G19" s="23"/>
      <c r="H19" s="22">
        <v>20000</v>
      </c>
      <c r="I19" s="24">
        <f t="shared" si="0"/>
        <v>2606325</v>
      </c>
      <c r="J19" s="21"/>
    </row>
    <row r="20" spans="2:11" ht="14.45" hidden="1" customHeight="1" x14ac:dyDescent="0.25">
      <c r="B20" s="14">
        <v>15</v>
      </c>
      <c r="C20" s="15">
        <v>46027</v>
      </c>
      <c r="D20" s="16" t="s">
        <v>11</v>
      </c>
      <c r="E20" s="16" t="s">
        <v>23</v>
      </c>
      <c r="F20" s="22" t="s">
        <v>120</v>
      </c>
      <c r="G20" s="23"/>
      <c r="H20" s="22">
        <v>6500</v>
      </c>
      <c r="I20" s="24">
        <f t="shared" si="0"/>
        <v>2599825</v>
      </c>
      <c r="J20" s="21"/>
      <c r="K20" s="25"/>
    </row>
    <row r="21" spans="2:11" ht="14.45" hidden="1" customHeight="1" x14ac:dyDescent="0.25">
      <c r="B21" s="14">
        <v>9</v>
      </c>
      <c r="C21" s="15">
        <v>46028</v>
      </c>
      <c r="D21" s="16" t="s">
        <v>15</v>
      </c>
      <c r="E21" s="16" t="s">
        <v>13</v>
      </c>
      <c r="F21" s="22" t="s">
        <v>121</v>
      </c>
      <c r="G21" s="23">
        <v>100000</v>
      </c>
      <c r="H21" s="22"/>
      <c r="I21" s="24">
        <f t="shared" si="0"/>
        <v>2699825</v>
      </c>
      <c r="J21" s="21"/>
      <c r="K21" s="25"/>
    </row>
    <row r="22" spans="2:11" ht="14.45" hidden="1" customHeight="1" x14ac:dyDescent="0.25">
      <c r="B22" s="14">
        <v>10</v>
      </c>
      <c r="C22" s="15">
        <v>46028</v>
      </c>
      <c r="D22" s="16" t="s">
        <v>15</v>
      </c>
      <c r="E22" s="16" t="s">
        <v>16</v>
      </c>
      <c r="F22" s="22" t="s">
        <v>122</v>
      </c>
      <c r="G22" s="23">
        <v>285000</v>
      </c>
      <c r="H22" s="22"/>
      <c r="I22" s="24">
        <f t="shared" si="0"/>
        <v>2984825</v>
      </c>
      <c r="J22" s="21"/>
      <c r="K22" s="25"/>
    </row>
    <row r="23" spans="2:11" ht="14.45" hidden="1" customHeight="1" x14ac:dyDescent="0.25">
      <c r="B23" s="14">
        <v>11</v>
      </c>
      <c r="C23" s="15">
        <v>46028</v>
      </c>
      <c r="D23" s="16" t="s">
        <v>14</v>
      </c>
      <c r="E23" s="16" t="s">
        <v>13</v>
      </c>
      <c r="F23" s="22" t="s">
        <v>123</v>
      </c>
      <c r="G23" s="23">
        <v>7000</v>
      </c>
      <c r="H23" s="22"/>
      <c r="I23" s="24">
        <f t="shared" si="0"/>
        <v>2991825</v>
      </c>
      <c r="J23" s="21"/>
      <c r="K23" s="25"/>
    </row>
    <row r="24" spans="2:11" ht="14.45" hidden="1" customHeight="1" x14ac:dyDescent="0.25">
      <c r="B24" s="14">
        <v>13</v>
      </c>
      <c r="C24" s="15">
        <v>46028</v>
      </c>
      <c r="D24" s="16" t="s">
        <v>14</v>
      </c>
      <c r="E24" s="16" t="s">
        <v>13</v>
      </c>
      <c r="F24" s="22" t="s">
        <v>124</v>
      </c>
      <c r="G24" s="23">
        <v>16500</v>
      </c>
      <c r="H24" s="22"/>
      <c r="I24" s="24">
        <f t="shared" si="0"/>
        <v>3008325</v>
      </c>
      <c r="J24" s="21"/>
      <c r="K24" s="25"/>
    </row>
    <row r="25" spans="2:11" ht="14.45" hidden="1" customHeight="1" x14ac:dyDescent="0.25">
      <c r="B25" s="14">
        <v>20</v>
      </c>
      <c r="C25" s="15">
        <v>46028</v>
      </c>
      <c r="D25" s="16" t="s">
        <v>11</v>
      </c>
      <c r="E25" s="16" t="s">
        <v>24</v>
      </c>
      <c r="F25" s="22" t="s">
        <v>372</v>
      </c>
      <c r="G25" s="23"/>
      <c r="H25" s="22">
        <v>15050</v>
      </c>
      <c r="I25" s="24">
        <f t="shared" si="0"/>
        <v>2993275</v>
      </c>
      <c r="J25" s="21"/>
      <c r="K25" s="25"/>
    </row>
    <row r="26" spans="2:11" ht="14.45" hidden="1" customHeight="1" x14ac:dyDescent="0.25">
      <c r="B26" s="14">
        <v>21</v>
      </c>
      <c r="C26" s="15">
        <v>46028</v>
      </c>
      <c r="D26" s="16" t="s">
        <v>11</v>
      </c>
      <c r="E26" s="16" t="s">
        <v>21</v>
      </c>
      <c r="F26" s="22" t="s">
        <v>125</v>
      </c>
      <c r="G26" s="23"/>
      <c r="H26" s="22">
        <v>15000</v>
      </c>
      <c r="I26" s="24">
        <f t="shared" si="0"/>
        <v>2978275</v>
      </c>
      <c r="J26" s="21"/>
      <c r="K26" s="25"/>
    </row>
    <row r="27" spans="2:11" ht="14.45" hidden="1" customHeight="1" x14ac:dyDescent="0.25">
      <c r="B27" s="14">
        <v>22</v>
      </c>
      <c r="C27" s="15">
        <v>46028</v>
      </c>
      <c r="D27" s="16" t="s">
        <v>11</v>
      </c>
      <c r="E27" s="16" t="s">
        <v>12</v>
      </c>
      <c r="F27" s="22" t="s">
        <v>22</v>
      </c>
      <c r="G27" s="23"/>
      <c r="H27" s="22">
        <v>2500000</v>
      </c>
      <c r="I27" s="24">
        <f t="shared" si="0"/>
        <v>478275</v>
      </c>
      <c r="J27" s="21"/>
      <c r="K27" s="25"/>
    </row>
    <row r="28" spans="2:11" ht="14.45" hidden="1" customHeight="1" x14ac:dyDescent="0.25">
      <c r="B28" s="14">
        <v>23</v>
      </c>
      <c r="C28" s="15">
        <v>46028</v>
      </c>
      <c r="D28" s="16" t="s">
        <v>11</v>
      </c>
      <c r="E28" s="16" t="s">
        <v>24</v>
      </c>
      <c r="F28" s="22" t="s">
        <v>90</v>
      </c>
      <c r="G28" s="23"/>
      <c r="H28" s="22">
        <v>9500</v>
      </c>
      <c r="I28" s="24">
        <f t="shared" si="0"/>
        <v>468775</v>
      </c>
      <c r="J28" s="21"/>
      <c r="K28" s="25"/>
    </row>
    <row r="29" spans="2:11" ht="14.45" customHeight="1" x14ac:dyDescent="0.25">
      <c r="B29" s="14">
        <v>14</v>
      </c>
      <c r="C29" s="15">
        <v>46029</v>
      </c>
      <c r="D29" s="16" t="s">
        <v>15</v>
      </c>
      <c r="E29" s="16" t="s">
        <v>10</v>
      </c>
      <c r="F29" s="22" t="s">
        <v>126</v>
      </c>
      <c r="G29" s="23">
        <v>611000</v>
      </c>
      <c r="H29" s="22"/>
      <c r="I29" s="24">
        <f t="shared" si="0"/>
        <v>1079775</v>
      </c>
      <c r="J29" s="21"/>
      <c r="K29" s="25"/>
    </row>
    <row r="30" spans="2:11" ht="14.45" hidden="1" customHeight="1" x14ac:dyDescent="0.25">
      <c r="B30" s="14">
        <v>15</v>
      </c>
      <c r="C30" s="15">
        <v>46029</v>
      </c>
      <c r="D30" s="16" t="s">
        <v>14</v>
      </c>
      <c r="E30" s="16" t="s">
        <v>13</v>
      </c>
      <c r="F30" s="22" t="s">
        <v>127</v>
      </c>
      <c r="G30" s="23">
        <v>14000</v>
      </c>
      <c r="H30" s="22"/>
      <c r="I30" s="24">
        <f t="shared" si="0"/>
        <v>1093775</v>
      </c>
      <c r="J30" s="21"/>
      <c r="K30" s="25"/>
    </row>
    <row r="31" spans="2:11" ht="14.45" hidden="1" customHeight="1" x14ac:dyDescent="0.25">
      <c r="B31" s="14">
        <v>26</v>
      </c>
      <c r="C31" s="15">
        <v>46029</v>
      </c>
      <c r="D31" s="16" t="s">
        <v>11</v>
      </c>
      <c r="E31" s="16" t="s">
        <v>24</v>
      </c>
      <c r="F31" s="22" t="s">
        <v>128</v>
      </c>
      <c r="G31" s="23"/>
      <c r="H31" s="22">
        <v>10000</v>
      </c>
      <c r="I31" s="24">
        <f t="shared" si="0"/>
        <v>1083775</v>
      </c>
      <c r="J31" s="21"/>
      <c r="K31" s="25"/>
    </row>
    <row r="32" spans="2:11" ht="14.45" hidden="1" customHeight="1" x14ac:dyDescent="0.25">
      <c r="B32" s="14">
        <v>16</v>
      </c>
      <c r="C32" s="15">
        <v>46030</v>
      </c>
      <c r="D32" s="16" t="s">
        <v>14</v>
      </c>
      <c r="E32" s="16" t="s">
        <v>10</v>
      </c>
      <c r="F32" s="22" t="s">
        <v>129</v>
      </c>
      <c r="G32" s="23">
        <v>250000</v>
      </c>
      <c r="H32" s="22"/>
      <c r="I32" s="24">
        <f t="shared" si="0"/>
        <v>1333775</v>
      </c>
      <c r="J32" s="21"/>
      <c r="K32" s="25"/>
    </row>
    <row r="33" spans="2:11" ht="14.45" hidden="1" customHeight="1" x14ac:dyDescent="0.25">
      <c r="B33" s="14">
        <v>17</v>
      </c>
      <c r="C33" s="15">
        <v>46030</v>
      </c>
      <c r="D33" s="16" t="s">
        <v>18</v>
      </c>
      <c r="E33" s="16" t="s">
        <v>10</v>
      </c>
      <c r="F33" s="22" t="s">
        <v>130</v>
      </c>
      <c r="G33" s="23">
        <v>600000</v>
      </c>
      <c r="H33" s="22"/>
      <c r="I33" s="24">
        <f t="shared" si="0"/>
        <v>1933775</v>
      </c>
      <c r="J33" s="21"/>
      <c r="K33" s="25"/>
    </row>
    <row r="34" spans="2:11" ht="14.45" hidden="1" customHeight="1" x14ac:dyDescent="0.25">
      <c r="B34" s="14">
        <v>29</v>
      </c>
      <c r="C34" s="15">
        <v>46031</v>
      </c>
      <c r="D34" s="16" t="s">
        <v>11</v>
      </c>
      <c r="E34" s="16" t="s">
        <v>21</v>
      </c>
      <c r="F34" s="22" t="s">
        <v>53</v>
      </c>
      <c r="G34" s="23"/>
      <c r="H34" s="22">
        <v>2000</v>
      </c>
      <c r="I34" s="24">
        <f t="shared" si="0"/>
        <v>1931775</v>
      </c>
      <c r="J34" s="21"/>
      <c r="K34" s="25"/>
    </row>
    <row r="35" spans="2:11" ht="14.45" hidden="1" customHeight="1" x14ac:dyDescent="0.25">
      <c r="B35" s="14">
        <v>30</v>
      </c>
      <c r="C35" s="15">
        <v>46031</v>
      </c>
      <c r="D35" s="16" t="s">
        <v>11</v>
      </c>
      <c r="E35" s="16" t="s">
        <v>12</v>
      </c>
      <c r="F35" s="22" t="s">
        <v>131</v>
      </c>
      <c r="G35" s="23"/>
      <c r="H35" s="22">
        <v>361000</v>
      </c>
      <c r="I35" s="24">
        <f t="shared" si="0"/>
        <v>1570775</v>
      </c>
      <c r="J35" s="21"/>
      <c r="K35" s="25"/>
    </row>
    <row r="36" spans="2:11" ht="14.45" hidden="1" customHeight="1" x14ac:dyDescent="0.25">
      <c r="B36" s="14">
        <v>31</v>
      </c>
      <c r="C36" s="15">
        <v>46031</v>
      </c>
      <c r="D36" s="16" t="s">
        <v>11</v>
      </c>
      <c r="E36" s="16" t="s">
        <v>23</v>
      </c>
      <c r="F36" s="22" t="s">
        <v>132</v>
      </c>
      <c r="G36" s="23"/>
      <c r="H36" s="22">
        <v>38750</v>
      </c>
      <c r="I36" s="24">
        <f t="shared" si="0"/>
        <v>1532025</v>
      </c>
      <c r="J36" s="21"/>
      <c r="K36" s="25"/>
    </row>
    <row r="37" spans="2:11" ht="14.45" hidden="1" customHeight="1" x14ac:dyDescent="0.25">
      <c r="B37" s="14">
        <v>32</v>
      </c>
      <c r="C37" s="15">
        <v>46031</v>
      </c>
      <c r="D37" s="16" t="s">
        <v>11</v>
      </c>
      <c r="E37" s="16" t="s">
        <v>21</v>
      </c>
      <c r="F37" s="22" t="s">
        <v>133</v>
      </c>
      <c r="G37" s="23"/>
      <c r="H37" s="22">
        <v>25000</v>
      </c>
      <c r="I37" s="24">
        <f t="shared" si="0"/>
        <v>1507025</v>
      </c>
      <c r="J37" s="21"/>
      <c r="K37" s="25"/>
    </row>
    <row r="38" spans="2:11" x14ac:dyDescent="0.25">
      <c r="B38" s="14">
        <v>18</v>
      </c>
      <c r="C38" s="15">
        <v>46034</v>
      </c>
      <c r="D38" s="16" t="s">
        <v>15</v>
      </c>
      <c r="E38" s="16" t="s">
        <v>13</v>
      </c>
      <c r="F38" s="22" t="s">
        <v>134</v>
      </c>
      <c r="G38" s="23">
        <v>630000</v>
      </c>
      <c r="H38" s="22"/>
      <c r="I38" s="24">
        <f t="shared" si="0"/>
        <v>2137025</v>
      </c>
      <c r="J38" s="21"/>
    </row>
    <row r="39" spans="2:11" hidden="1" x14ac:dyDescent="0.25">
      <c r="B39" s="14">
        <v>19</v>
      </c>
      <c r="C39" s="15">
        <v>46034</v>
      </c>
      <c r="D39" s="16" t="s">
        <v>14</v>
      </c>
      <c r="E39" s="16" t="s">
        <v>13</v>
      </c>
      <c r="F39" s="22" t="s">
        <v>135</v>
      </c>
      <c r="G39" s="23">
        <v>46500</v>
      </c>
      <c r="H39" s="22"/>
      <c r="I39" s="24">
        <f t="shared" si="0"/>
        <v>2183525</v>
      </c>
      <c r="J39" s="21"/>
    </row>
    <row r="40" spans="2:11" hidden="1" x14ac:dyDescent="0.25">
      <c r="B40" s="14">
        <v>20</v>
      </c>
      <c r="C40" s="15">
        <v>46034</v>
      </c>
      <c r="D40" s="16" t="s">
        <v>15</v>
      </c>
      <c r="E40" s="16" t="s">
        <v>16</v>
      </c>
      <c r="F40" s="22" t="s">
        <v>136</v>
      </c>
      <c r="G40" s="23">
        <v>235000</v>
      </c>
      <c r="H40" s="22"/>
      <c r="I40" s="24">
        <f t="shared" si="0"/>
        <v>2418525</v>
      </c>
      <c r="J40" s="21"/>
    </row>
    <row r="41" spans="2:11" hidden="1" x14ac:dyDescent="0.25">
      <c r="B41" s="14">
        <v>36</v>
      </c>
      <c r="C41" s="15">
        <v>46034</v>
      </c>
      <c r="D41" s="16" t="s">
        <v>11</v>
      </c>
      <c r="E41" s="16" t="s">
        <v>12</v>
      </c>
      <c r="F41" s="22" t="s">
        <v>137</v>
      </c>
      <c r="G41" s="23"/>
      <c r="H41" s="22">
        <v>650000</v>
      </c>
      <c r="I41" s="24">
        <f t="shared" si="0"/>
        <v>1768525</v>
      </c>
      <c r="J41" s="21"/>
    </row>
    <row r="42" spans="2:11" hidden="1" x14ac:dyDescent="0.25">
      <c r="B42" s="14">
        <v>21</v>
      </c>
      <c r="C42" s="15">
        <v>46035</v>
      </c>
      <c r="D42" s="16" t="s">
        <v>15</v>
      </c>
      <c r="E42" s="16" t="s">
        <v>10</v>
      </c>
      <c r="F42" s="22" t="s">
        <v>138</v>
      </c>
      <c r="G42" s="23">
        <v>45000</v>
      </c>
      <c r="H42" s="22"/>
      <c r="I42" s="24">
        <f t="shared" si="0"/>
        <v>1813525</v>
      </c>
      <c r="J42" s="21"/>
    </row>
    <row r="43" spans="2:11" hidden="1" x14ac:dyDescent="0.25">
      <c r="B43" s="14">
        <v>38</v>
      </c>
      <c r="C43" s="15">
        <v>46035</v>
      </c>
      <c r="D43" s="16" t="s">
        <v>11</v>
      </c>
      <c r="E43" s="16" t="s">
        <v>21</v>
      </c>
      <c r="F43" s="22" t="s">
        <v>25</v>
      </c>
      <c r="G43" s="23"/>
      <c r="H43" s="22">
        <v>2000</v>
      </c>
      <c r="I43" s="24">
        <f t="shared" si="0"/>
        <v>1811525</v>
      </c>
      <c r="J43" s="21"/>
    </row>
    <row r="44" spans="2:11" hidden="1" x14ac:dyDescent="0.25">
      <c r="B44" s="14">
        <v>22</v>
      </c>
      <c r="C44" s="15">
        <v>46036</v>
      </c>
      <c r="D44" s="16" t="s">
        <v>15</v>
      </c>
      <c r="E44" s="16" t="s">
        <v>13</v>
      </c>
      <c r="F44" s="22" t="s">
        <v>139</v>
      </c>
      <c r="G44" s="23">
        <v>235000</v>
      </c>
      <c r="H44" s="22"/>
      <c r="I44" s="24">
        <f t="shared" si="0"/>
        <v>2046525</v>
      </c>
      <c r="J44" s="21"/>
    </row>
    <row r="45" spans="2:11" hidden="1" x14ac:dyDescent="0.25">
      <c r="B45" s="14">
        <v>23</v>
      </c>
      <c r="C45" s="15">
        <v>46036</v>
      </c>
      <c r="D45" s="16" t="s">
        <v>14</v>
      </c>
      <c r="E45" s="16" t="s">
        <v>13</v>
      </c>
      <c r="F45" s="22" t="s">
        <v>140</v>
      </c>
      <c r="G45" s="23">
        <v>175000</v>
      </c>
      <c r="H45" s="22"/>
      <c r="I45" s="24">
        <f t="shared" si="0"/>
        <v>2221525</v>
      </c>
      <c r="J45" s="21"/>
    </row>
    <row r="46" spans="2:11" hidden="1" x14ac:dyDescent="0.25">
      <c r="B46" s="14">
        <v>24</v>
      </c>
      <c r="C46" s="15">
        <v>46037</v>
      </c>
      <c r="D46" s="16" t="s">
        <v>15</v>
      </c>
      <c r="E46" s="16" t="s">
        <v>16</v>
      </c>
      <c r="F46" s="22" t="s">
        <v>141</v>
      </c>
      <c r="G46" s="23">
        <v>200000</v>
      </c>
      <c r="H46" s="22"/>
      <c r="I46" s="24">
        <f t="shared" si="0"/>
        <v>2421525</v>
      </c>
      <c r="J46" s="21"/>
    </row>
    <row r="47" spans="2:11" hidden="1" x14ac:dyDescent="0.25">
      <c r="B47" s="14">
        <v>25</v>
      </c>
      <c r="C47" s="15">
        <v>46037</v>
      </c>
      <c r="D47" s="16" t="s">
        <v>14</v>
      </c>
      <c r="E47" s="16" t="s">
        <v>13</v>
      </c>
      <c r="F47" s="22" t="s">
        <v>142</v>
      </c>
      <c r="G47" s="23">
        <v>350000</v>
      </c>
      <c r="H47" s="22"/>
      <c r="I47" s="24">
        <f t="shared" si="0"/>
        <v>2771525</v>
      </c>
      <c r="J47" s="21"/>
    </row>
    <row r="48" spans="2:11" hidden="1" x14ac:dyDescent="0.25">
      <c r="B48" s="14">
        <v>43</v>
      </c>
      <c r="C48" s="15">
        <v>46037</v>
      </c>
      <c r="D48" s="16" t="s">
        <v>11</v>
      </c>
      <c r="E48" s="16" t="s">
        <v>21</v>
      </c>
      <c r="F48" s="22" t="s">
        <v>53</v>
      </c>
      <c r="G48" s="23"/>
      <c r="H48" s="22">
        <v>2000</v>
      </c>
      <c r="I48" s="24">
        <f t="shared" si="0"/>
        <v>2769525</v>
      </c>
      <c r="J48" s="21"/>
    </row>
    <row r="49" spans="1:19" hidden="1" x14ac:dyDescent="0.25">
      <c r="B49" s="14">
        <v>44</v>
      </c>
      <c r="C49" s="15">
        <v>46037</v>
      </c>
      <c r="D49" s="16" t="s">
        <v>11</v>
      </c>
      <c r="E49" s="16" t="s">
        <v>12</v>
      </c>
      <c r="F49" s="22" t="s">
        <v>143</v>
      </c>
      <c r="G49" s="23"/>
      <c r="H49" s="22">
        <v>78200</v>
      </c>
      <c r="I49" s="24">
        <f t="shared" si="0"/>
        <v>2691325</v>
      </c>
      <c r="J49" s="21"/>
    </row>
    <row r="50" spans="1:19" hidden="1" x14ac:dyDescent="0.25">
      <c r="B50" s="14">
        <v>45</v>
      </c>
      <c r="C50" s="15">
        <v>46037</v>
      </c>
      <c r="D50" s="16" t="s">
        <v>11</v>
      </c>
      <c r="E50" s="16" t="s">
        <v>17</v>
      </c>
      <c r="F50" s="22" t="s">
        <v>144</v>
      </c>
      <c r="G50" s="23"/>
      <c r="H50" s="22">
        <v>15000</v>
      </c>
      <c r="I50" s="24">
        <f t="shared" si="0"/>
        <v>2676325</v>
      </c>
      <c r="J50" s="21"/>
    </row>
    <row r="51" spans="1:19" hidden="1" x14ac:dyDescent="0.25">
      <c r="B51" s="14">
        <v>46</v>
      </c>
      <c r="C51" s="15">
        <v>46037</v>
      </c>
      <c r="D51" s="16" t="s">
        <v>11</v>
      </c>
      <c r="E51" s="16" t="s">
        <v>17</v>
      </c>
      <c r="F51" s="22" t="s">
        <v>145</v>
      </c>
      <c r="G51" s="23"/>
      <c r="H51" s="22">
        <v>69000</v>
      </c>
      <c r="I51" s="24">
        <f t="shared" si="0"/>
        <v>2607325</v>
      </c>
      <c r="J51" s="21"/>
    </row>
    <row r="52" spans="1:19" hidden="1" x14ac:dyDescent="0.25">
      <c r="B52" s="14">
        <v>47</v>
      </c>
      <c r="C52" s="15">
        <v>46037</v>
      </c>
      <c r="D52" s="16" t="s">
        <v>11</v>
      </c>
      <c r="E52" s="16" t="s">
        <v>23</v>
      </c>
      <c r="F52" s="22" t="s">
        <v>146</v>
      </c>
      <c r="G52" s="23"/>
      <c r="H52" s="22">
        <v>500</v>
      </c>
      <c r="I52" s="24">
        <f t="shared" si="0"/>
        <v>2606825</v>
      </c>
      <c r="J52" s="21"/>
    </row>
    <row r="53" spans="1:19" hidden="1" x14ac:dyDescent="0.25">
      <c r="B53" s="14">
        <v>26</v>
      </c>
      <c r="C53" s="15">
        <v>46037</v>
      </c>
      <c r="D53" s="16" t="s">
        <v>18</v>
      </c>
      <c r="E53" s="16" t="s">
        <v>10</v>
      </c>
      <c r="F53" s="22" t="s">
        <v>130</v>
      </c>
      <c r="G53" s="23">
        <v>200000</v>
      </c>
      <c r="H53" s="22"/>
      <c r="I53" s="24">
        <f t="shared" si="0"/>
        <v>2806825</v>
      </c>
      <c r="J53" s="21"/>
    </row>
    <row r="54" spans="1:19" hidden="1" x14ac:dyDescent="0.25">
      <c r="B54" s="14">
        <v>27</v>
      </c>
      <c r="C54" s="15">
        <v>46037</v>
      </c>
      <c r="D54" s="16" t="s">
        <v>14</v>
      </c>
      <c r="E54" s="16" t="s">
        <v>10</v>
      </c>
      <c r="F54" s="22" t="s">
        <v>129</v>
      </c>
      <c r="G54" s="23">
        <v>250000</v>
      </c>
      <c r="H54" s="22"/>
      <c r="I54" s="24">
        <f t="shared" si="0"/>
        <v>3056825</v>
      </c>
      <c r="J54" s="21"/>
    </row>
    <row r="55" spans="1:19" hidden="1" x14ac:dyDescent="0.25">
      <c r="B55" s="14">
        <v>28</v>
      </c>
      <c r="C55" s="15">
        <v>46038</v>
      </c>
      <c r="D55" s="16" t="s">
        <v>14</v>
      </c>
      <c r="E55" s="16" t="s">
        <v>13</v>
      </c>
      <c r="F55" s="22" t="s">
        <v>147</v>
      </c>
      <c r="G55" s="23">
        <v>175000</v>
      </c>
      <c r="H55" s="22"/>
      <c r="I55" s="24">
        <f t="shared" si="0"/>
        <v>3231825</v>
      </c>
      <c r="J55" s="21"/>
      <c r="K55" s="25"/>
    </row>
    <row r="56" spans="1:19" hidden="1" x14ac:dyDescent="0.25">
      <c r="B56" s="14">
        <v>51</v>
      </c>
      <c r="C56" s="15">
        <v>46038</v>
      </c>
      <c r="D56" s="16" t="s">
        <v>11</v>
      </c>
      <c r="E56" s="16" t="s">
        <v>12</v>
      </c>
      <c r="F56" s="22" t="s">
        <v>22</v>
      </c>
      <c r="G56" s="23"/>
      <c r="H56" s="22">
        <v>3000000</v>
      </c>
      <c r="I56" s="24">
        <f t="shared" si="0"/>
        <v>231825</v>
      </c>
      <c r="J56" s="21"/>
    </row>
    <row r="57" spans="1:19" hidden="1" x14ac:dyDescent="0.25">
      <c r="B57" s="14">
        <v>29</v>
      </c>
      <c r="C57" s="15">
        <v>46039</v>
      </c>
      <c r="D57" s="16" t="s">
        <v>14</v>
      </c>
      <c r="E57" s="16" t="s">
        <v>16</v>
      </c>
      <c r="F57" s="22" t="s">
        <v>148</v>
      </c>
      <c r="G57" s="23">
        <v>14000</v>
      </c>
      <c r="H57" s="22"/>
      <c r="I57" s="24">
        <f t="shared" si="0"/>
        <v>245825</v>
      </c>
      <c r="J57" s="21"/>
    </row>
    <row r="58" spans="1:19" hidden="1" x14ac:dyDescent="0.25">
      <c r="B58" s="14">
        <v>30</v>
      </c>
      <c r="C58" s="15">
        <v>46039</v>
      </c>
      <c r="D58" s="16" t="s">
        <v>14</v>
      </c>
      <c r="E58" s="16" t="s">
        <v>13</v>
      </c>
      <c r="F58" s="22" t="s">
        <v>149</v>
      </c>
      <c r="G58" s="23">
        <v>3500</v>
      </c>
      <c r="H58" s="22"/>
      <c r="I58" s="24">
        <f t="shared" si="0"/>
        <v>249325</v>
      </c>
      <c r="J58" s="21"/>
      <c r="K58" s="25"/>
    </row>
    <row r="59" spans="1:19" hidden="1" x14ac:dyDescent="0.25">
      <c r="B59" s="14">
        <v>54</v>
      </c>
      <c r="C59" s="15">
        <v>46039</v>
      </c>
      <c r="D59" s="16" t="s">
        <v>11</v>
      </c>
      <c r="E59" s="16" t="s">
        <v>12</v>
      </c>
      <c r="F59" s="22" t="s">
        <v>150</v>
      </c>
      <c r="G59" s="23"/>
      <c r="H59" s="22">
        <v>97000</v>
      </c>
      <c r="I59" s="24">
        <f t="shared" si="0"/>
        <v>152325</v>
      </c>
      <c r="J59" s="21"/>
      <c r="K59" s="25"/>
    </row>
    <row r="60" spans="1:19" hidden="1" x14ac:dyDescent="0.25">
      <c r="A60" s="2"/>
      <c r="B60" s="14">
        <v>31</v>
      </c>
      <c r="C60" s="15">
        <v>46041</v>
      </c>
      <c r="D60" s="16" t="s">
        <v>15</v>
      </c>
      <c r="E60" s="16" t="s">
        <v>13</v>
      </c>
      <c r="F60" s="22" t="s">
        <v>151</v>
      </c>
      <c r="G60" s="23">
        <v>350000</v>
      </c>
      <c r="H60" s="22"/>
      <c r="I60" s="24">
        <f t="shared" si="0"/>
        <v>502325</v>
      </c>
      <c r="J60" s="21"/>
      <c r="K60" s="25"/>
      <c r="S60" t="s">
        <v>28</v>
      </c>
    </row>
    <row r="61" spans="1:19" ht="14.45" hidden="1" customHeight="1" x14ac:dyDescent="0.25">
      <c r="B61" s="14">
        <v>32</v>
      </c>
      <c r="C61" s="15">
        <v>46041</v>
      </c>
      <c r="D61" s="16" t="s">
        <v>14</v>
      </c>
      <c r="E61" s="16" t="s">
        <v>13</v>
      </c>
      <c r="F61" s="22" t="s">
        <v>153</v>
      </c>
      <c r="G61" s="23">
        <v>35000</v>
      </c>
      <c r="H61" s="22"/>
      <c r="I61" s="24">
        <f t="shared" si="0"/>
        <v>537325</v>
      </c>
      <c r="J61" s="55"/>
    </row>
    <row r="62" spans="1:19" ht="14.45" hidden="1" customHeight="1" x14ac:dyDescent="0.25">
      <c r="B62" s="14">
        <v>1</v>
      </c>
      <c r="C62" s="15">
        <v>46041</v>
      </c>
      <c r="D62" s="16" t="s">
        <v>14</v>
      </c>
      <c r="E62" s="16" t="s">
        <v>16</v>
      </c>
      <c r="F62" s="22" t="s">
        <v>152</v>
      </c>
      <c r="G62" s="23">
        <v>35000</v>
      </c>
      <c r="H62" s="22"/>
      <c r="I62" s="24">
        <f t="shared" si="0"/>
        <v>572325</v>
      </c>
      <c r="J62" s="55"/>
    </row>
    <row r="63" spans="1:19" ht="14.45" hidden="1" customHeight="1" x14ac:dyDescent="0.25">
      <c r="B63" s="14">
        <v>1</v>
      </c>
      <c r="C63" s="15">
        <v>46041</v>
      </c>
      <c r="D63" s="16" t="s">
        <v>18</v>
      </c>
      <c r="E63" s="16" t="s">
        <v>10</v>
      </c>
      <c r="F63" s="22" t="s">
        <v>154</v>
      </c>
      <c r="G63" s="23">
        <v>180000</v>
      </c>
      <c r="H63" s="22"/>
      <c r="I63" s="24">
        <f t="shared" si="0"/>
        <v>752325</v>
      </c>
      <c r="J63" s="55"/>
    </row>
    <row r="64" spans="1:19" ht="14.45" hidden="1" customHeight="1" x14ac:dyDescent="0.25">
      <c r="B64" s="14">
        <v>1</v>
      </c>
      <c r="C64" s="15">
        <v>46041</v>
      </c>
      <c r="D64" s="16" t="s">
        <v>15</v>
      </c>
      <c r="E64" s="16" t="s">
        <v>16</v>
      </c>
      <c r="F64" s="22" t="s">
        <v>155</v>
      </c>
      <c r="G64" s="23">
        <v>300000</v>
      </c>
      <c r="H64" s="22"/>
      <c r="I64" s="24">
        <f t="shared" si="0"/>
        <v>1052325</v>
      </c>
      <c r="J64" s="55"/>
    </row>
    <row r="65" spans="2:11" ht="14.45" hidden="1" customHeight="1" x14ac:dyDescent="0.25">
      <c r="B65" s="14">
        <v>60</v>
      </c>
      <c r="C65" s="15">
        <v>46041</v>
      </c>
      <c r="D65" s="16" t="s">
        <v>11</v>
      </c>
      <c r="E65" s="16" t="s">
        <v>24</v>
      </c>
      <c r="F65" s="22" t="s">
        <v>156</v>
      </c>
      <c r="G65" s="23"/>
      <c r="H65" s="22">
        <v>14650</v>
      </c>
      <c r="I65" s="24">
        <f t="shared" si="0"/>
        <v>1037675</v>
      </c>
      <c r="J65" s="55"/>
    </row>
    <row r="66" spans="2:11" ht="14.45" hidden="1" customHeight="1" x14ac:dyDescent="0.25">
      <c r="B66" s="14">
        <v>61</v>
      </c>
      <c r="C66" s="15">
        <v>46041</v>
      </c>
      <c r="D66" s="16" t="s">
        <v>11</v>
      </c>
      <c r="E66" s="16" t="s">
        <v>24</v>
      </c>
      <c r="F66" s="22" t="s">
        <v>128</v>
      </c>
      <c r="G66" s="23"/>
      <c r="H66" s="22">
        <v>10000</v>
      </c>
      <c r="I66" s="24">
        <f t="shared" si="0"/>
        <v>1027675</v>
      </c>
      <c r="J66" s="55"/>
    </row>
    <row r="67" spans="2:11" ht="14.45" hidden="1" customHeight="1" x14ac:dyDescent="0.25">
      <c r="B67" s="14">
        <v>1</v>
      </c>
      <c r="C67" s="15">
        <v>46042</v>
      </c>
      <c r="D67" s="16" t="s">
        <v>14</v>
      </c>
      <c r="E67" s="16" t="s">
        <v>10</v>
      </c>
      <c r="F67" s="22" t="s">
        <v>157</v>
      </c>
      <c r="G67" s="23">
        <v>9000</v>
      </c>
      <c r="H67" s="22"/>
      <c r="I67" s="24">
        <f t="shared" si="0"/>
        <v>1036675</v>
      </c>
      <c r="J67" s="55"/>
    </row>
    <row r="68" spans="2:11" ht="14.45" hidden="1" customHeight="1" x14ac:dyDescent="0.25">
      <c r="B68" s="14">
        <v>1</v>
      </c>
      <c r="C68" s="15">
        <v>46043</v>
      </c>
      <c r="D68" s="16" t="s">
        <v>15</v>
      </c>
      <c r="E68" s="16" t="s">
        <v>13</v>
      </c>
      <c r="F68" s="22" t="s">
        <v>158</v>
      </c>
      <c r="G68" s="23">
        <v>125000</v>
      </c>
      <c r="H68" s="22"/>
      <c r="I68" s="24">
        <f t="shared" si="0"/>
        <v>1161675</v>
      </c>
      <c r="J68" s="55"/>
    </row>
    <row r="69" spans="2:11" ht="14.45" hidden="1" customHeight="1" x14ac:dyDescent="0.25">
      <c r="B69" s="14">
        <v>1</v>
      </c>
      <c r="C69" s="15">
        <v>46043</v>
      </c>
      <c r="D69" s="16" t="s">
        <v>14</v>
      </c>
      <c r="E69" s="16" t="s">
        <v>10</v>
      </c>
      <c r="F69" s="22" t="s">
        <v>129</v>
      </c>
      <c r="G69" s="23">
        <v>200000</v>
      </c>
      <c r="H69" s="22"/>
      <c r="I69" s="24">
        <f t="shared" si="0"/>
        <v>1361675</v>
      </c>
      <c r="J69" s="55"/>
    </row>
    <row r="70" spans="2:11" ht="14.45" hidden="1" customHeight="1" x14ac:dyDescent="0.25">
      <c r="B70" s="14">
        <v>65</v>
      </c>
      <c r="C70" s="15">
        <v>46043</v>
      </c>
      <c r="D70" s="16" t="s">
        <v>11</v>
      </c>
      <c r="E70" s="16" t="s">
        <v>21</v>
      </c>
      <c r="F70" s="22" t="s">
        <v>125</v>
      </c>
      <c r="G70" s="23"/>
      <c r="H70" s="22">
        <v>15000</v>
      </c>
      <c r="I70" s="24">
        <f t="shared" si="0"/>
        <v>1346675</v>
      </c>
      <c r="J70" s="55"/>
    </row>
    <row r="71" spans="2:11" hidden="1" x14ac:dyDescent="0.25">
      <c r="B71" s="14">
        <v>66</v>
      </c>
      <c r="C71" s="15">
        <v>46043</v>
      </c>
      <c r="D71" s="16" t="s">
        <v>11</v>
      </c>
      <c r="E71" s="16" t="s">
        <v>24</v>
      </c>
      <c r="F71" s="22" t="s">
        <v>159</v>
      </c>
      <c r="G71" s="23"/>
      <c r="H71" s="22">
        <v>22500</v>
      </c>
      <c r="I71" s="24">
        <f t="shared" si="0"/>
        <v>1324175</v>
      </c>
      <c r="J71" s="55"/>
    </row>
    <row r="72" spans="2:11" hidden="1" x14ac:dyDescent="0.25">
      <c r="B72" s="14">
        <v>67</v>
      </c>
      <c r="C72" s="15">
        <v>46043</v>
      </c>
      <c r="D72" s="16" t="s">
        <v>11</v>
      </c>
      <c r="E72" s="16" t="s">
        <v>21</v>
      </c>
      <c r="F72" s="22" t="s">
        <v>53</v>
      </c>
      <c r="G72" s="23"/>
      <c r="H72" s="22">
        <v>2000</v>
      </c>
      <c r="I72" s="24">
        <f t="shared" ref="I72:I94" si="1">IF(OR(G72,H72&gt;0),(I71+G72-H72),0)</f>
        <v>1322175</v>
      </c>
      <c r="J72" s="55"/>
    </row>
    <row r="73" spans="2:11" hidden="1" x14ac:dyDescent="0.25">
      <c r="B73" s="14">
        <v>68</v>
      </c>
      <c r="C73" s="15">
        <v>46043</v>
      </c>
      <c r="D73" s="16" t="s">
        <v>11</v>
      </c>
      <c r="E73" s="16" t="s">
        <v>23</v>
      </c>
      <c r="F73" s="22" t="s">
        <v>160</v>
      </c>
      <c r="G73" s="23"/>
      <c r="H73" s="22">
        <v>10500</v>
      </c>
      <c r="I73" s="24">
        <f t="shared" si="1"/>
        <v>1311675</v>
      </c>
      <c r="J73" s="55"/>
      <c r="K73" s="26"/>
    </row>
    <row r="74" spans="2:11" hidden="1" x14ac:dyDescent="0.25">
      <c r="B74" s="14">
        <v>69</v>
      </c>
      <c r="C74" s="15">
        <v>46044</v>
      </c>
      <c r="D74" s="16" t="s">
        <v>11</v>
      </c>
      <c r="E74" s="16" t="s">
        <v>23</v>
      </c>
      <c r="F74" s="22" t="s">
        <v>161</v>
      </c>
      <c r="G74" s="23"/>
      <c r="H74" s="22">
        <v>2000</v>
      </c>
      <c r="I74" s="24">
        <f t="shared" si="1"/>
        <v>1309675</v>
      </c>
      <c r="J74" s="55"/>
      <c r="K74" s="26"/>
    </row>
    <row r="75" spans="2:11" hidden="1" x14ac:dyDescent="0.25">
      <c r="B75" s="14">
        <v>1</v>
      </c>
      <c r="C75" s="15">
        <v>46045</v>
      </c>
      <c r="D75" s="16" t="s">
        <v>14</v>
      </c>
      <c r="E75" s="16" t="s">
        <v>13</v>
      </c>
      <c r="F75" s="22" t="s">
        <v>162</v>
      </c>
      <c r="G75" s="23">
        <v>70000</v>
      </c>
      <c r="H75" s="22"/>
      <c r="I75" s="24">
        <f t="shared" si="1"/>
        <v>1379675</v>
      </c>
      <c r="J75" s="55"/>
      <c r="K75" s="26"/>
    </row>
    <row r="76" spans="2:11" hidden="1" x14ac:dyDescent="0.25">
      <c r="B76" s="14">
        <v>1</v>
      </c>
      <c r="C76" s="15">
        <v>46045</v>
      </c>
      <c r="D76" s="16" t="s">
        <v>15</v>
      </c>
      <c r="E76" s="16" t="s">
        <v>13</v>
      </c>
      <c r="F76" s="22" t="s">
        <v>163</v>
      </c>
      <c r="G76" s="23">
        <v>100000</v>
      </c>
      <c r="H76" s="22"/>
      <c r="I76" s="24">
        <f t="shared" si="1"/>
        <v>1479675</v>
      </c>
      <c r="J76" s="55"/>
    </row>
    <row r="77" spans="2:11" hidden="1" x14ac:dyDescent="0.25">
      <c r="B77" s="14">
        <v>1</v>
      </c>
      <c r="C77" s="15">
        <v>46045</v>
      </c>
      <c r="D77" s="16" t="s">
        <v>14</v>
      </c>
      <c r="E77" s="16" t="s">
        <v>13</v>
      </c>
      <c r="F77" s="22" t="s">
        <v>164</v>
      </c>
      <c r="G77" s="23">
        <v>7000</v>
      </c>
      <c r="H77" s="22"/>
      <c r="I77" s="24">
        <f t="shared" si="1"/>
        <v>1486675</v>
      </c>
      <c r="J77" s="55"/>
    </row>
    <row r="78" spans="2:11" hidden="1" x14ac:dyDescent="0.25">
      <c r="B78" s="14">
        <v>1</v>
      </c>
      <c r="C78" s="15">
        <v>46045</v>
      </c>
      <c r="D78" s="16" t="s">
        <v>14</v>
      </c>
      <c r="E78" s="16" t="s">
        <v>13</v>
      </c>
      <c r="F78" s="22" t="s">
        <v>176</v>
      </c>
      <c r="G78" s="23">
        <v>14000</v>
      </c>
      <c r="H78" s="22"/>
      <c r="I78" s="24">
        <f t="shared" si="1"/>
        <v>1500675</v>
      </c>
      <c r="J78" s="55"/>
    </row>
    <row r="79" spans="2:11" hidden="1" x14ac:dyDescent="0.25">
      <c r="B79" s="14">
        <v>1</v>
      </c>
      <c r="C79" s="15">
        <v>46045</v>
      </c>
      <c r="D79" s="16" t="s">
        <v>14</v>
      </c>
      <c r="E79" s="16" t="s">
        <v>13</v>
      </c>
      <c r="F79" s="22" t="s">
        <v>165</v>
      </c>
      <c r="G79" s="23">
        <v>7000</v>
      </c>
      <c r="H79" s="22"/>
      <c r="I79" s="24">
        <f t="shared" si="1"/>
        <v>1507675</v>
      </c>
      <c r="J79" s="55"/>
    </row>
    <row r="80" spans="2:11" x14ac:dyDescent="0.25">
      <c r="B80" s="14">
        <v>1</v>
      </c>
      <c r="C80" s="15">
        <v>46045</v>
      </c>
      <c r="D80" s="16" t="s">
        <v>15</v>
      </c>
      <c r="E80" s="16" t="s">
        <v>13</v>
      </c>
      <c r="F80" s="22" t="s">
        <v>166</v>
      </c>
      <c r="G80" s="23">
        <v>630000</v>
      </c>
      <c r="H80" s="22"/>
      <c r="I80" s="24">
        <f t="shared" si="1"/>
        <v>2137675</v>
      </c>
      <c r="J80" s="55"/>
    </row>
    <row r="81" spans="2:10" hidden="1" x14ac:dyDescent="0.25">
      <c r="B81" s="14">
        <v>1</v>
      </c>
      <c r="C81" s="15">
        <v>46045</v>
      </c>
      <c r="D81" s="51" t="s">
        <v>14</v>
      </c>
      <c r="E81" s="51" t="s">
        <v>13</v>
      </c>
      <c r="F81" s="27" t="s">
        <v>149</v>
      </c>
      <c r="G81" s="52">
        <v>3500</v>
      </c>
      <c r="H81" s="53"/>
      <c r="I81" s="24">
        <f t="shared" si="1"/>
        <v>2141175</v>
      </c>
      <c r="J81" s="55"/>
    </row>
    <row r="82" spans="2:10" hidden="1" x14ac:dyDescent="0.25">
      <c r="B82" s="14">
        <v>77</v>
      </c>
      <c r="C82" s="15">
        <v>46045</v>
      </c>
      <c r="D82" s="16" t="s">
        <v>11</v>
      </c>
      <c r="E82" s="16" t="s">
        <v>21</v>
      </c>
      <c r="F82" s="22" t="s">
        <v>167</v>
      </c>
      <c r="G82" s="23"/>
      <c r="H82" s="22">
        <v>25000</v>
      </c>
      <c r="I82" s="24">
        <f t="shared" si="1"/>
        <v>2116175</v>
      </c>
      <c r="J82" s="55"/>
    </row>
    <row r="83" spans="2:10" hidden="1" x14ac:dyDescent="0.25">
      <c r="B83" s="14">
        <v>1</v>
      </c>
      <c r="C83" s="15">
        <v>46046</v>
      </c>
      <c r="D83" s="16" t="s">
        <v>15</v>
      </c>
      <c r="E83" s="16" t="s">
        <v>13</v>
      </c>
      <c r="F83" s="22" t="s">
        <v>201</v>
      </c>
      <c r="G83" s="23">
        <v>323000</v>
      </c>
      <c r="H83" s="22"/>
      <c r="I83" s="24">
        <f t="shared" si="1"/>
        <v>2439175</v>
      </c>
      <c r="J83" s="55"/>
    </row>
    <row r="84" spans="2:10" hidden="1" x14ac:dyDescent="0.25">
      <c r="B84" s="14">
        <v>79</v>
      </c>
      <c r="C84" s="15">
        <v>46046</v>
      </c>
      <c r="D84" s="16" t="s">
        <v>11</v>
      </c>
      <c r="E84" s="16" t="s">
        <v>21</v>
      </c>
      <c r="F84" s="22" t="s">
        <v>168</v>
      </c>
      <c r="G84" s="23"/>
      <c r="H84" s="22">
        <v>1000</v>
      </c>
      <c r="I84" s="24">
        <f t="shared" si="1"/>
        <v>2438175</v>
      </c>
      <c r="J84" s="55"/>
    </row>
    <row r="85" spans="2:10" hidden="1" x14ac:dyDescent="0.25">
      <c r="B85" s="14">
        <v>80</v>
      </c>
      <c r="C85" s="15">
        <v>46046</v>
      </c>
      <c r="D85" s="16" t="s">
        <v>11</v>
      </c>
      <c r="E85" s="16" t="s">
        <v>23</v>
      </c>
      <c r="F85" s="22" t="s">
        <v>169</v>
      </c>
      <c r="G85" s="23"/>
      <c r="H85" s="22">
        <v>3600</v>
      </c>
      <c r="I85" s="24">
        <f t="shared" si="1"/>
        <v>2434575</v>
      </c>
      <c r="J85" s="55"/>
    </row>
    <row r="86" spans="2:10" hidden="1" x14ac:dyDescent="0.25">
      <c r="B86" s="14">
        <v>81</v>
      </c>
      <c r="C86" s="15">
        <v>46046</v>
      </c>
      <c r="D86" s="16" t="s">
        <v>11</v>
      </c>
      <c r="E86" s="16" t="s">
        <v>21</v>
      </c>
      <c r="F86" s="22" t="s">
        <v>170</v>
      </c>
      <c r="G86" s="23"/>
      <c r="H86" s="22">
        <v>1000</v>
      </c>
      <c r="I86" s="24">
        <f t="shared" si="1"/>
        <v>2433575</v>
      </c>
      <c r="J86" s="55"/>
    </row>
    <row r="87" spans="2:10" hidden="1" x14ac:dyDescent="0.25">
      <c r="B87" s="14">
        <v>82</v>
      </c>
      <c r="C87" s="15">
        <v>46046</v>
      </c>
      <c r="D87" s="16" t="s">
        <v>11</v>
      </c>
      <c r="E87" s="16" t="s">
        <v>23</v>
      </c>
      <c r="F87" s="22" t="s">
        <v>171</v>
      </c>
      <c r="G87" s="23"/>
      <c r="H87" s="22">
        <v>190000</v>
      </c>
      <c r="I87" s="24">
        <f t="shared" si="1"/>
        <v>2243575</v>
      </c>
      <c r="J87" s="55"/>
    </row>
    <row r="88" spans="2:10" hidden="1" x14ac:dyDescent="0.25">
      <c r="B88" s="14">
        <v>1</v>
      </c>
      <c r="C88" s="15">
        <v>46046</v>
      </c>
      <c r="D88" s="51" t="s">
        <v>18</v>
      </c>
      <c r="E88" s="51" t="s">
        <v>10</v>
      </c>
      <c r="F88" s="27" t="s">
        <v>130</v>
      </c>
      <c r="G88" s="52">
        <v>150000</v>
      </c>
      <c r="H88" s="53"/>
      <c r="I88" s="24">
        <f t="shared" si="1"/>
        <v>2393575</v>
      </c>
      <c r="J88" s="55"/>
    </row>
    <row r="89" spans="2:10" hidden="1" x14ac:dyDescent="0.25">
      <c r="B89" s="14">
        <v>1</v>
      </c>
      <c r="C89" s="15">
        <v>46048</v>
      </c>
      <c r="D89" s="16" t="s">
        <v>14</v>
      </c>
      <c r="E89" s="16" t="s">
        <v>16</v>
      </c>
      <c r="F89" s="22" t="s">
        <v>172</v>
      </c>
      <c r="G89" s="23">
        <v>70000</v>
      </c>
      <c r="H89" s="22"/>
      <c r="I89" s="24">
        <f t="shared" si="1"/>
        <v>2463575</v>
      </c>
      <c r="J89" s="55"/>
    </row>
    <row r="90" spans="2:10" hidden="1" x14ac:dyDescent="0.25">
      <c r="B90" s="14">
        <v>1</v>
      </c>
      <c r="C90" s="15">
        <v>46048</v>
      </c>
      <c r="D90" s="16" t="s">
        <v>15</v>
      </c>
      <c r="E90" s="16" t="s">
        <v>13</v>
      </c>
      <c r="F90" s="22" t="s">
        <v>177</v>
      </c>
      <c r="G90" s="23">
        <v>160000</v>
      </c>
      <c r="H90" s="22"/>
      <c r="I90" s="24">
        <f t="shared" si="1"/>
        <v>2623575</v>
      </c>
      <c r="J90" s="55"/>
    </row>
    <row r="91" spans="2:10" hidden="1" x14ac:dyDescent="0.25">
      <c r="B91" s="14">
        <v>1</v>
      </c>
      <c r="C91" s="15">
        <v>46048</v>
      </c>
      <c r="D91" s="16" t="s">
        <v>15</v>
      </c>
      <c r="E91" s="16" t="s">
        <v>10</v>
      </c>
      <c r="F91" s="22" t="s">
        <v>173</v>
      </c>
      <c r="G91" s="23">
        <v>40000</v>
      </c>
      <c r="H91" s="22"/>
      <c r="I91" s="24">
        <f t="shared" si="1"/>
        <v>2663575</v>
      </c>
      <c r="J91" s="55"/>
    </row>
    <row r="92" spans="2:10" x14ac:dyDescent="0.25">
      <c r="B92" s="14">
        <v>1</v>
      </c>
      <c r="C92" s="15">
        <v>46048</v>
      </c>
      <c r="D92" s="16" t="s">
        <v>15</v>
      </c>
      <c r="E92" s="16" t="s">
        <v>13</v>
      </c>
      <c r="F92" s="22" t="s">
        <v>174</v>
      </c>
      <c r="G92" s="23">
        <v>630000</v>
      </c>
      <c r="H92" s="22"/>
      <c r="I92" s="24">
        <f t="shared" si="1"/>
        <v>3293575</v>
      </c>
      <c r="J92" s="55"/>
    </row>
    <row r="93" spans="2:10" hidden="1" x14ac:dyDescent="0.25">
      <c r="B93" s="14">
        <v>1</v>
      </c>
      <c r="C93" s="15">
        <v>46048</v>
      </c>
      <c r="D93" s="16" t="s">
        <v>14</v>
      </c>
      <c r="E93" s="16" t="s">
        <v>13</v>
      </c>
      <c r="F93" s="22" t="s">
        <v>175</v>
      </c>
      <c r="G93" s="23">
        <v>14000</v>
      </c>
      <c r="H93" s="22"/>
      <c r="I93" s="24">
        <f t="shared" si="1"/>
        <v>3307575</v>
      </c>
      <c r="J93" s="55"/>
    </row>
    <row r="94" spans="2:10" hidden="1" x14ac:dyDescent="0.25">
      <c r="B94" s="14">
        <v>1</v>
      </c>
      <c r="C94" s="15">
        <v>46049</v>
      </c>
      <c r="D94" s="16" t="s">
        <v>14</v>
      </c>
      <c r="E94" s="16" t="s">
        <v>13</v>
      </c>
      <c r="F94" s="22" t="s">
        <v>178</v>
      </c>
      <c r="G94" s="23">
        <v>10500</v>
      </c>
      <c r="H94" s="22"/>
      <c r="I94" s="24">
        <f t="shared" si="1"/>
        <v>3318075</v>
      </c>
      <c r="J94" s="55"/>
    </row>
    <row r="95" spans="2:10" hidden="1" x14ac:dyDescent="0.25">
      <c r="B95" s="14">
        <v>1</v>
      </c>
      <c r="C95" s="15">
        <v>46049</v>
      </c>
      <c r="D95" s="16" t="s">
        <v>15</v>
      </c>
      <c r="E95" s="16" t="s">
        <v>13</v>
      </c>
      <c r="F95" s="22" t="s">
        <v>179</v>
      </c>
      <c r="G95" s="23">
        <v>350000</v>
      </c>
      <c r="H95" s="22"/>
      <c r="I95" s="24">
        <f t="shared" ref="I95:I109" si="2">IF(OR(G95,H95&gt;0),(I94+G95-H95),0)</f>
        <v>3668075</v>
      </c>
      <c r="J95" s="55"/>
    </row>
    <row r="96" spans="2:10" x14ac:dyDescent="0.25">
      <c r="B96" s="14">
        <v>1</v>
      </c>
      <c r="C96" s="15">
        <v>46049</v>
      </c>
      <c r="D96" s="16" t="s">
        <v>15</v>
      </c>
      <c r="E96" s="16" t="s">
        <v>13</v>
      </c>
      <c r="F96" s="22" t="s">
        <v>180</v>
      </c>
      <c r="G96" s="23">
        <v>630000</v>
      </c>
      <c r="H96" s="22"/>
      <c r="I96" s="24">
        <f t="shared" si="2"/>
        <v>4298075</v>
      </c>
      <c r="J96" s="55"/>
    </row>
    <row r="97" spans="2:10" hidden="1" x14ac:dyDescent="0.25">
      <c r="B97" s="14">
        <v>1</v>
      </c>
      <c r="C97" s="15">
        <v>46049</v>
      </c>
      <c r="D97" s="16" t="s">
        <v>14</v>
      </c>
      <c r="E97" s="16" t="s">
        <v>10</v>
      </c>
      <c r="F97" s="22" t="s">
        <v>181</v>
      </c>
      <c r="G97" s="23">
        <v>225000</v>
      </c>
      <c r="H97" s="22"/>
      <c r="I97" s="24">
        <f t="shared" si="2"/>
        <v>4523075</v>
      </c>
      <c r="J97" s="55"/>
    </row>
    <row r="98" spans="2:10" hidden="1" x14ac:dyDescent="0.25">
      <c r="B98" s="14">
        <v>93</v>
      </c>
      <c r="C98" s="15">
        <v>46049</v>
      </c>
      <c r="D98" s="16" t="s">
        <v>11</v>
      </c>
      <c r="E98" s="16" t="s">
        <v>12</v>
      </c>
      <c r="F98" s="22" t="s">
        <v>22</v>
      </c>
      <c r="G98" s="23"/>
      <c r="H98" s="22">
        <v>4000000</v>
      </c>
      <c r="I98" s="24">
        <f t="shared" si="2"/>
        <v>523075</v>
      </c>
      <c r="J98" s="55"/>
    </row>
    <row r="99" spans="2:10" hidden="1" x14ac:dyDescent="0.25">
      <c r="B99" s="14">
        <v>1</v>
      </c>
      <c r="C99" s="15">
        <v>46050</v>
      </c>
      <c r="D99" s="16" t="s">
        <v>14</v>
      </c>
      <c r="E99" s="16" t="s">
        <v>13</v>
      </c>
      <c r="F99" s="22" t="s">
        <v>182</v>
      </c>
      <c r="G99" s="23">
        <v>49000</v>
      </c>
      <c r="H99" s="22"/>
      <c r="I99" s="24">
        <f t="shared" si="2"/>
        <v>572075</v>
      </c>
      <c r="J99" s="55"/>
    </row>
    <row r="100" spans="2:10" hidden="1" x14ac:dyDescent="0.25">
      <c r="B100" s="14">
        <v>1</v>
      </c>
      <c r="C100" s="15">
        <v>46050</v>
      </c>
      <c r="D100" s="16" t="s">
        <v>14</v>
      </c>
      <c r="E100" s="16" t="s">
        <v>13</v>
      </c>
      <c r="F100" s="22" t="s">
        <v>183</v>
      </c>
      <c r="G100" s="23">
        <v>21000</v>
      </c>
      <c r="H100" s="22"/>
      <c r="I100" s="24">
        <f t="shared" si="2"/>
        <v>593075</v>
      </c>
      <c r="J100" s="55"/>
    </row>
    <row r="101" spans="2:10" hidden="1" x14ac:dyDescent="0.25">
      <c r="B101" s="14">
        <v>1</v>
      </c>
      <c r="C101" s="15">
        <v>46050</v>
      </c>
      <c r="D101" s="16" t="s">
        <v>15</v>
      </c>
      <c r="E101" s="16" t="s">
        <v>16</v>
      </c>
      <c r="F101" s="22" t="s">
        <v>184</v>
      </c>
      <c r="G101" s="23">
        <v>1370000</v>
      </c>
      <c r="H101" s="22"/>
      <c r="I101" s="24">
        <f t="shared" si="2"/>
        <v>1963075</v>
      </c>
      <c r="J101" s="55"/>
    </row>
    <row r="102" spans="2:10" hidden="1" x14ac:dyDescent="0.25">
      <c r="B102" s="14">
        <v>97</v>
      </c>
      <c r="C102" s="15">
        <v>46050</v>
      </c>
      <c r="D102" s="16" t="s">
        <v>11</v>
      </c>
      <c r="E102" s="16" t="s">
        <v>23</v>
      </c>
      <c r="F102" s="22" t="s">
        <v>185</v>
      </c>
      <c r="G102" s="23"/>
      <c r="H102" s="22">
        <v>15000</v>
      </c>
      <c r="I102" s="24">
        <f t="shared" si="2"/>
        <v>1948075</v>
      </c>
      <c r="J102" s="55"/>
    </row>
    <row r="103" spans="2:10" hidden="1" x14ac:dyDescent="0.25">
      <c r="B103" s="14">
        <v>98</v>
      </c>
      <c r="C103" s="15">
        <v>46050</v>
      </c>
      <c r="D103" s="16" t="s">
        <v>11</v>
      </c>
      <c r="E103" s="16" t="s">
        <v>12</v>
      </c>
      <c r="F103" s="22" t="s">
        <v>186</v>
      </c>
      <c r="G103" s="23"/>
      <c r="H103" s="22">
        <v>100000</v>
      </c>
      <c r="I103" s="24">
        <f t="shared" si="2"/>
        <v>1848075</v>
      </c>
      <c r="J103" s="55"/>
    </row>
    <row r="104" spans="2:10" hidden="1" x14ac:dyDescent="0.25">
      <c r="B104" s="14">
        <v>1</v>
      </c>
      <c r="C104" s="15">
        <v>46051</v>
      </c>
      <c r="D104" s="16" t="s">
        <v>14</v>
      </c>
      <c r="E104" s="16" t="s">
        <v>13</v>
      </c>
      <c r="F104" s="22" t="s">
        <v>187</v>
      </c>
      <c r="G104" s="23">
        <v>35000</v>
      </c>
      <c r="H104" s="22"/>
      <c r="I104" s="24">
        <f t="shared" si="2"/>
        <v>1883075</v>
      </c>
      <c r="J104" s="55"/>
    </row>
    <row r="105" spans="2:10" hidden="1" x14ac:dyDescent="0.25">
      <c r="B105" s="14">
        <v>100</v>
      </c>
      <c r="C105" s="15">
        <v>46051</v>
      </c>
      <c r="D105" s="16" t="s">
        <v>11</v>
      </c>
      <c r="E105" s="16" t="s">
        <v>21</v>
      </c>
      <c r="F105" s="22" t="s">
        <v>53</v>
      </c>
      <c r="G105" s="23"/>
      <c r="H105" s="22">
        <v>2000</v>
      </c>
      <c r="I105" s="24">
        <f t="shared" si="2"/>
        <v>1881075</v>
      </c>
      <c r="J105" s="55"/>
    </row>
    <row r="106" spans="2:10" hidden="1" x14ac:dyDescent="0.25">
      <c r="B106" s="14">
        <v>1</v>
      </c>
      <c r="C106" s="15">
        <v>46052</v>
      </c>
      <c r="D106" s="16" t="s">
        <v>14</v>
      </c>
      <c r="E106" s="16" t="s">
        <v>13</v>
      </c>
      <c r="F106" s="22" t="s">
        <v>188</v>
      </c>
      <c r="G106" s="23">
        <v>68000</v>
      </c>
      <c r="H106" s="22"/>
      <c r="I106" s="24">
        <f t="shared" si="2"/>
        <v>1949075</v>
      </c>
      <c r="J106" s="55"/>
    </row>
    <row r="107" spans="2:10" x14ac:dyDescent="0.25">
      <c r="B107" s="14">
        <v>1</v>
      </c>
      <c r="C107" s="15">
        <v>46052</v>
      </c>
      <c r="D107" s="16" t="s">
        <v>15</v>
      </c>
      <c r="E107" s="16" t="s">
        <v>13</v>
      </c>
      <c r="F107" s="22" t="s">
        <v>189</v>
      </c>
      <c r="G107" s="23">
        <v>630000</v>
      </c>
      <c r="H107" s="22"/>
      <c r="I107" s="24">
        <f t="shared" si="2"/>
        <v>2579075</v>
      </c>
      <c r="J107" s="55"/>
    </row>
    <row r="108" spans="2:10" hidden="1" x14ac:dyDescent="0.25">
      <c r="B108" s="14">
        <v>1</v>
      </c>
      <c r="C108" s="15">
        <v>46053</v>
      </c>
      <c r="D108" s="16" t="s">
        <v>15</v>
      </c>
      <c r="E108" s="16" t="s">
        <v>16</v>
      </c>
      <c r="F108" s="22" t="s">
        <v>190</v>
      </c>
      <c r="G108" s="23">
        <v>255000</v>
      </c>
      <c r="H108" s="22"/>
      <c r="I108" s="24">
        <f t="shared" si="2"/>
        <v>2834075</v>
      </c>
      <c r="J108" s="55"/>
    </row>
    <row r="109" spans="2:10" hidden="1" x14ac:dyDescent="0.25">
      <c r="B109" s="14">
        <v>1</v>
      </c>
      <c r="C109" s="15">
        <v>46053</v>
      </c>
      <c r="D109" s="16" t="s">
        <v>15</v>
      </c>
      <c r="E109" s="16" t="s">
        <v>13</v>
      </c>
      <c r="F109" s="22" t="s">
        <v>191</v>
      </c>
      <c r="G109" s="23">
        <v>100000</v>
      </c>
      <c r="H109" s="22"/>
      <c r="I109" s="24">
        <f t="shared" si="2"/>
        <v>2934075</v>
      </c>
      <c r="J109" s="55"/>
    </row>
    <row r="110" spans="2:10" hidden="1" x14ac:dyDescent="0.25">
      <c r="B110" s="14">
        <v>1</v>
      </c>
      <c r="C110" s="15">
        <v>46053</v>
      </c>
      <c r="D110" s="16" t="s">
        <v>18</v>
      </c>
      <c r="E110" s="16" t="s">
        <v>10</v>
      </c>
      <c r="F110" s="22" t="s">
        <v>130</v>
      </c>
      <c r="G110" s="23">
        <v>200000</v>
      </c>
      <c r="H110" s="22"/>
      <c r="I110" s="24">
        <f t="shared" ref="I110:I121" si="3">IF(OR(G110,H110&gt;0),(I109+G110-H110),0)</f>
        <v>3134075</v>
      </c>
      <c r="J110" s="55"/>
    </row>
    <row r="111" spans="2:10" hidden="1" x14ac:dyDescent="0.25">
      <c r="B111" s="14">
        <v>1</v>
      </c>
      <c r="C111" s="15">
        <v>46053</v>
      </c>
      <c r="D111" s="16" t="s">
        <v>14</v>
      </c>
      <c r="E111" s="16" t="s">
        <v>10</v>
      </c>
      <c r="F111" s="22" t="s">
        <v>129</v>
      </c>
      <c r="G111" s="23">
        <v>150000</v>
      </c>
      <c r="H111" s="22"/>
      <c r="I111" s="24">
        <f t="shared" si="3"/>
        <v>3284075</v>
      </c>
      <c r="J111" s="55"/>
    </row>
    <row r="112" spans="2:10" hidden="1" x14ac:dyDescent="0.25">
      <c r="B112" s="14">
        <v>1</v>
      </c>
      <c r="C112" s="15">
        <v>46053</v>
      </c>
      <c r="D112" s="16" t="s">
        <v>15</v>
      </c>
      <c r="E112" s="16" t="s">
        <v>10</v>
      </c>
      <c r="F112" s="22" t="s">
        <v>192</v>
      </c>
      <c r="G112" s="23">
        <v>131000</v>
      </c>
      <c r="H112" s="22"/>
      <c r="I112" s="24">
        <f t="shared" si="3"/>
        <v>3415075</v>
      </c>
      <c r="J112" s="55"/>
    </row>
    <row r="113" spans="2:10" hidden="1" x14ac:dyDescent="0.25">
      <c r="B113" s="14">
        <v>1</v>
      </c>
      <c r="C113" s="15">
        <v>46053</v>
      </c>
      <c r="D113" s="16" t="s">
        <v>14</v>
      </c>
      <c r="E113" s="16" t="s">
        <v>10</v>
      </c>
      <c r="F113" s="22" t="s">
        <v>193</v>
      </c>
      <c r="G113" s="23">
        <v>10000</v>
      </c>
      <c r="H113" s="22"/>
      <c r="I113" s="24">
        <f t="shared" si="3"/>
        <v>3425075</v>
      </c>
      <c r="J113" s="55"/>
    </row>
    <row r="114" spans="2:10" hidden="1" x14ac:dyDescent="0.25">
      <c r="B114" s="14">
        <v>109</v>
      </c>
      <c r="C114" s="15">
        <v>46053</v>
      </c>
      <c r="D114" s="16" t="s">
        <v>11</v>
      </c>
      <c r="E114" s="16" t="s">
        <v>21</v>
      </c>
      <c r="F114" s="22" t="s">
        <v>194</v>
      </c>
      <c r="G114" s="23"/>
      <c r="H114" s="22">
        <v>10000</v>
      </c>
      <c r="I114" s="24">
        <f t="shared" si="3"/>
        <v>3415075</v>
      </c>
      <c r="J114" s="55"/>
    </row>
    <row r="115" spans="2:10" hidden="1" x14ac:dyDescent="0.25">
      <c r="B115" s="14">
        <v>110</v>
      </c>
      <c r="C115" s="15">
        <v>46053</v>
      </c>
      <c r="D115" s="16" t="s">
        <v>11</v>
      </c>
      <c r="E115" s="16" t="s">
        <v>17</v>
      </c>
      <c r="F115" s="22" t="s">
        <v>195</v>
      </c>
      <c r="G115" s="23"/>
      <c r="H115" s="22">
        <v>228350</v>
      </c>
      <c r="I115" s="24">
        <f t="shared" si="3"/>
        <v>3186725</v>
      </c>
      <c r="J115" s="55"/>
    </row>
    <row r="116" spans="2:10" hidden="1" x14ac:dyDescent="0.25">
      <c r="B116" s="14">
        <v>111</v>
      </c>
      <c r="C116" s="15">
        <v>46053</v>
      </c>
      <c r="D116" s="16" t="s">
        <v>11</v>
      </c>
      <c r="E116" s="16" t="s">
        <v>17</v>
      </c>
      <c r="F116" s="22" t="s">
        <v>196</v>
      </c>
      <c r="G116" s="23"/>
      <c r="H116" s="22">
        <v>90000</v>
      </c>
      <c r="I116" s="24">
        <f t="shared" si="3"/>
        <v>3096725</v>
      </c>
      <c r="J116" s="55"/>
    </row>
    <row r="117" spans="2:10" hidden="1" x14ac:dyDescent="0.25">
      <c r="B117" s="14">
        <v>112</v>
      </c>
      <c r="C117" s="15">
        <v>46053</v>
      </c>
      <c r="D117" s="16" t="s">
        <v>11</v>
      </c>
      <c r="E117" s="16" t="s">
        <v>17</v>
      </c>
      <c r="F117" s="22" t="s">
        <v>197</v>
      </c>
      <c r="G117" s="23"/>
      <c r="H117" s="22">
        <v>81000</v>
      </c>
      <c r="I117" s="24">
        <f t="shared" si="3"/>
        <v>3015725</v>
      </c>
      <c r="J117" s="55"/>
    </row>
    <row r="118" spans="2:10" hidden="1" x14ac:dyDescent="0.25">
      <c r="B118" s="14">
        <v>113</v>
      </c>
      <c r="C118" s="15">
        <v>46053</v>
      </c>
      <c r="D118" s="16" t="s">
        <v>11</v>
      </c>
      <c r="E118" s="16" t="s">
        <v>17</v>
      </c>
      <c r="F118" s="22" t="s">
        <v>198</v>
      </c>
      <c r="G118" s="23"/>
      <c r="H118" s="22">
        <v>75000</v>
      </c>
      <c r="I118" s="24">
        <f t="shared" si="3"/>
        <v>2940725</v>
      </c>
      <c r="J118" s="55"/>
    </row>
    <row r="119" spans="2:10" hidden="1" x14ac:dyDescent="0.25">
      <c r="B119" s="14">
        <v>114</v>
      </c>
      <c r="C119" s="15">
        <v>46053</v>
      </c>
      <c r="D119" s="16" t="s">
        <v>11</v>
      </c>
      <c r="E119" s="16" t="s">
        <v>21</v>
      </c>
      <c r="F119" s="22" t="s">
        <v>199</v>
      </c>
      <c r="G119" s="23"/>
      <c r="H119" s="22">
        <v>19000</v>
      </c>
      <c r="I119" s="24">
        <f t="shared" si="3"/>
        <v>2921725</v>
      </c>
      <c r="J119" s="55"/>
    </row>
    <row r="120" spans="2:10" hidden="1" x14ac:dyDescent="0.25">
      <c r="B120" s="14">
        <v>115</v>
      </c>
      <c r="C120" s="15">
        <v>46053</v>
      </c>
      <c r="D120" s="16" t="s">
        <v>11</v>
      </c>
      <c r="E120" s="16" t="s">
        <v>23</v>
      </c>
      <c r="F120" s="22" t="s">
        <v>161</v>
      </c>
      <c r="G120" s="23"/>
      <c r="H120" s="22">
        <v>2000</v>
      </c>
      <c r="I120" s="24">
        <f t="shared" si="3"/>
        <v>2919725</v>
      </c>
      <c r="J120" s="55"/>
    </row>
    <row r="121" spans="2:10" hidden="1" x14ac:dyDescent="0.25">
      <c r="B121" s="14">
        <v>116</v>
      </c>
      <c r="C121" s="15"/>
      <c r="D121" s="16"/>
      <c r="E121" s="16"/>
      <c r="F121" s="22"/>
      <c r="G121" s="23"/>
      <c r="H121" s="22"/>
      <c r="I121" s="24">
        <f t="shared" si="3"/>
        <v>0</v>
      </c>
      <c r="J121" s="55"/>
    </row>
    <row r="122" spans="2:10" hidden="1" x14ac:dyDescent="0.25">
      <c r="B122" s="14">
        <v>117</v>
      </c>
      <c r="C122" s="15"/>
      <c r="D122" s="16"/>
      <c r="E122" s="16"/>
      <c r="F122" s="22"/>
      <c r="G122" s="23"/>
      <c r="H122" s="22"/>
      <c r="I122" s="24">
        <f>IF(OR(G122,H122&gt;0),(#REF!+G122-H122),0)</f>
        <v>0</v>
      </c>
      <c r="J122" s="55"/>
    </row>
    <row r="123" spans="2:10" hidden="1" x14ac:dyDescent="0.25">
      <c r="B123" s="44"/>
      <c r="C123" s="45"/>
      <c r="D123" s="46"/>
      <c r="E123" s="46"/>
      <c r="F123" s="47">
        <v>0</v>
      </c>
      <c r="G123" s="48">
        <f>SUM(G6:G122)</f>
        <v>14792825</v>
      </c>
      <c r="H123" s="49">
        <f>SUM(H6:H122)</f>
        <v>11873100</v>
      </c>
      <c r="I123" s="50">
        <f>I4+G123-H123</f>
        <v>2919725</v>
      </c>
      <c r="J123" s="21"/>
    </row>
    <row r="124" spans="2:10" x14ac:dyDescent="0.25">
      <c r="J124" s="21"/>
    </row>
    <row r="125" spans="2:10" x14ac:dyDescent="0.25">
      <c r="J125" s="21"/>
    </row>
    <row r="126" spans="2:10" x14ac:dyDescent="0.25">
      <c r="C126" s="37"/>
      <c r="H126" s="2"/>
      <c r="J126" s="21"/>
    </row>
    <row r="127" spans="2:10" x14ac:dyDescent="0.25">
      <c r="G127" s="2"/>
      <c r="H127" s="2"/>
      <c r="I127" s="2"/>
      <c r="J127" s="21"/>
    </row>
    <row r="128" spans="2:10" x14ac:dyDescent="0.25">
      <c r="G128" s="2"/>
      <c r="H128" s="2"/>
      <c r="I128" s="2"/>
      <c r="J128" s="21"/>
    </row>
    <row r="129" spans="7:10" x14ac:dyDescent="0.25">
      <c r="G129" s="2"/>
      <c r="H129" s="2"/>
      <c r="I129" s="2"/>
      <c r="J129" s="12"/>
    </row>
    <row r="130" spans="7:10" x14ac:dyDescent="0.25">
      <c r="G130" s="2"/>
      <c r="H130" s="2"/>
      <c r="I130" s="2"/>
      <c r="J130" s="12"/>
    </row>
    <row r="131" spans="7:10" x14ac:dyDescent="0.25">
      <c r="G131" s="2"/>
      <c r="I131" s="2"/>
      <c r="J131" s="12"/>
    </row>
    <row r="132" spans="7:10" x14ac:dyDescent="0.25">
      <c r="G132" s="2"/>
      <c r="H132" s="2"/>
      <c r="I132" s="2"/>
      <c r="J132" s="12"/>
    </row>
    <row r="133" spans="7:10" x14ac:dyDescent="0.25">
      <c r="G133" s="2"/>
      <c r="H133" s="2"/>
      <c r="I133" s="2"/>
      <c r="J133" s="12"/>
    </row>
    <row r="134" spans="7:10" x14ac:dyDescent="0.25">
      <c r="G134" s="2"/>
      <c r="H134" s="2"/>
      <c r="I134" s="2"/>
      <c r="J134" s="12"/>
    </row>
    <row r="135" spans="7:10" x14ac:dyDescent="0.25">
      <c r="G135" s="2"/>
      <c r="H135" s="2"/>
      <c r="I135" s="2"/>
      <c r="J135" s="12"/>
    </row>
    <row r="136" spans="7:10" x14ac:dyDescent="0.25">
      <c r="G136" s="2"/>
      <c r="H136" s="2"/>
      <c r="I136" s="2"/>
      <c r="J136" s="12"/>
    </row>
    <row r="137" spans="7:10" x14ac:dyDescent="0.25">
      <c r="G137" s="2"/>
      <c r="H137" s="2"/>
      <c r="I137" s="2"/>
      <c r="J137" s="12"/>
    </row>
    <row r="138" spans="7:10" x14ac:dyDescent="0.25">
      <c r="G138" s="2"/>
      <c r="H138" s="2"/>
      <c r="I138" s="2"/>
      <c r="J138" s="12"/>
    </row>
    <row r="139" spans="7:10" x14ac:dyDescent="0.25">
      <c r="G139" s="2"/>
      <c r="H139" s="2"/>
      <c r="I139" s="2"/>
      <c r="J139" s="12"/>
    </row>
    <row r="140" spans="7:10" x14ac:dyDescent="0.25">
      <c r="G140" s="2"/>
      <c r="H140" s="2"/>
      <c r="I140" s="2"/>
      <c r="J140" s="12"/>
    </row>
    <row r="141" spans="7:10" x14ac:dyDescent="0.25">
      <c r="G141" s="2"/>
      <c r="H141" s="2"/>
      <c r="I141" s="2"/>
      <c r="J141" s="12"/>
    </row>
    <row r="142" spans="7:10" x14ac:dyDescent="0.25">
      <c r="G142" s="2"/>
      <c r="H142" s="2"/>
      <c r="I142" s="2"/>
      <c r="J142" s="12"/>
    </row>
    <row r="143" spans="7:10" x14ac:dyDescent="0.25">
      <c r="G143" s="2"/>
      <c r="H143" s="2"/>
      <c r="I143" s="2"/>
      <c r="J143" s="12"/>
    </row>
    <row r="144" spans="7:10" x14ac:dyDescent="0.25">
      <c r="G144" s="2"/>
      <c r="H144" s="2"/>
      <c r="I144" s="2"/>
      <c r="J144" s="12"/>
    </row>
    <row r="145" spans="7:10" x14ac:dyDescent="0.25">
      <c r="G145" s="2"/>
      <c r="H145" s="2"/>
      <c r="I145" s="2"/>
      <c r="J145" s="12"/>
    </row>
    <row r="146" spans="7:10" x14ac:dyDescent="0.25">
      <c r="G146" s="2"/>
      <c r="H146" s="2"/>
      <c r="I146" s="2"/>
      <c r="J146" s="12"/>
    </row>
    <row r="147" spans="7:10" x14ac:dyDescent="0.25">
      <c r="G147" s="2"/>
      <c r="H147" s="2"/>
      <c r="I147" s="2"/>
      <c r="J147" s="12"/>
    </row>
    <row r="148" spans="7:10" x14ac:dyDescent="0.25">
      <c r="G148" s="2"/>
      <c r="H148" s="2"/>
      <c r="I148" s="2"/>
      <c r="J148" s="12"/>
    </row>
    <row r="149" spans="7:10" x14ac:dyDescent="0.25">
      <c r="G149" s="2"/>
      <c r="H149" s="2"/>
      <c r="I149" s="2"/>
      <c r="J149" s="12"/>
    </row>
    <row r="150" spans="7:10" x14ac:dyDescent="0.25">
      <c r="G150" s="2"/>
      <c r="H150" s="2"/>
      <c r="I150" s="2"/>
      <c r="J150" s="12"/>
    </row>
    <row r="151" spans="7:10" x14ac:dyDescent="0.25">
      <c r="G151" s="2"/>
      <c r="H151" s="2"/>
      <c r="I151" s="2"/>
      <c r="J151" s="12"/>
    </row>
    <row r="152" spans="7:10" x14ac:dyDescent="0.25">
      <c r="G152" s="2"/>
      <c r="H152" s="2"/>
      <c r="I152" s="2"/>
      <c r="J152" s="12"/>
    </row>
    <row r="153" spans="7:10" x14ac:dyDescent="0.25">
      <c r="G153" s="2"/>
      <c r="H153" s="2"/>
      <c r="I153" s="2"/>
      <c r="J153" s="12"/>
    </row>
    <row r="154" spans="7:10" x14ac:dyDescent="0.25">
      <c r="G154" s="2"/>
      <c r="H154" s="2"/>
      <c r="I154" s="2"/>
      <c r="J154" s="12"/>
    </row>
    <row r="155" spans="7:10" x14ac:dyDescent="0.25">
      <c r="G155" s="2"/>
      <c r="H155" s="2"/>
      <c r="I155" s="2"/>
      <c r="J155" s="12"/>
    </row>
    <row r="156" spans="7:10" x14ac:dyDescent="0.25">
      <c r="G156" s="2"/>
      <c r="H156" s="2"/>
      <c r="I156" s="2"/>
      <c r="J156" s="12"/>
    </row>
    <row r="157" spans="7:10" x14ac:dyDescent="0.25">
      <c r="G157" s="2"/>
      <c r="H157" s="2"/>
      <c r="I157" s="2"/>
      <c r="J157" s="12"/>
    </row>
    <row r="158" spans="7:10" x14ac:dyDescent="0.25">
      <c r="G158" s="2"/>
      <c r="H158" s="2"/>
      <c r="I158" s="2"/>
      <c r="J158" s="12"/>
    </row>
    <row r="159" spans="7:10" x14ac:dyDescent="0.25">
      <c r="G159" s="2"/>
      <c r="H159" s="2"/>
      <c r="I159" s="2"/>
      <c r="J159" s="12"/>
    </row>
    <row r="160" spans="7:10" x14ac:dyDescent="0.25">
      <c r="G160" s="2"/>
      <c r="H160" s="2"/>
      <c r="I160" s="2"/>
      <c r="J160" s="12"/>
    </row>
    <row r="161" spans="7:10" x14ac:dyDescent="0.25">
      <c r="G161" s="2"/>
      <c r="H161" s="2"/>
      <c r="I161" s="2"/>
      <c r="J161" s="12"/>
    </row>
    <row r="162" spans="7:10" x14ac:dyDescent="0.25">
      <c r="G162" s="2"/>
      <c r="H162" s="2"/>
      <c r="I162" s="2"/>
      <c r="J162" s="12"/>
    </row>
    <row r="163" spans="7:10" x14ac:dyDescent="0.25">
      <c r="G163" s="2"/>
      <c r="H163" s="2"/>
      <c r="I163" s="2"/>
      <c r="J163" s="12"/>
    </row>
    <row r="164" spans="7:10" x14ac:dyDescent="0.25">
      <c r="G164" s="2"/>
      <c r="H164" s="2"/>
      <c r="I164" s="2"/>
      <c r="J164" s="12"/>
    </row>
    <row r="165" spans="7:10" x14ac:dyDescent="0.25">
      <c r="G165" s="2"/>
      <c r="H165" s="2"/>
      <c r="I165" s="2"/>
      <c r="J165" s="12"/>
    </row>
    <row r="166" spans="7:10" x14ac:dyDescent="0.25">
      <c r="G166" s="2"/>
      <c r="H166" s="2"/>
      <c r="I166" s="2"/>
      <c r="J166" s="12"/>
    </row>
    <row r="167" spans="7:10" x14ac:dyDescent="0.25">
      <c r="G167" s="2"/>
      <c r="H167" s="2"/>
      <c r="I167" s="2"/>
      <c r="J167" s="12"/>
    </row>
    <row r="168" spans="7:10" x14ac:dyDescent="0.25">
      <c r="G168" s="2"/>
      <c r="H168" s="2"/>
      <c r="I168" s="2"/>
      <c r="J168" s="12"/>
    </row>
    <row r="169" spans="7:10" x14ac:dyDescent="0.25">
      <c r="G169" s="2"/>
      <c r="H169" s="2"/>
      <c r="I169" s="2"/>
      <c r="J169" s="12"/>
    </row>
    <row r="170" spans="7:10" x14ac:dyDescent="0.25">
      <c r="G170" s="2"/>
      <c r="H170" s="2"/>
      <c r="I170" s="2"/>
      <c r="J170" s="12"/>
    </row>
    <row r="171" spans="7:10" x14ac:dyDescent="0.25">
      <c r="G171" s="2"/>
      <c r="H171" s="2"/>
      <c r="I171" s="2"/>
      <c r="J171" s="12"/>
    </row>
    <row r="172" spans="7:10" x14ac:dyDescent="0.25">
      <c r="G172" s="2"/>
      <c r="H172" s="2"/>
      <c r="I172" s="2"/>
      <c r="J172" s="12"/>
    </row>
    <row r="173" spans="7:10" x14ac:dyDescent="0.25">
      <c r="G173" s="2"/>
      <c r="H173" s="2"/>
      <c r="I173" s="2"/>
      <c r="J173" s="12"/>
    </row>
    <row r="174" spans="7:10" x14ac:dyDescent="0.25">
      <c r="G174" s="2"/>
      <c r="H174" s="2"/>
      <c r="I174" s="2"/>
      <c r="J174" s="12"/>
    </row>
    <row r="175" spans="7:10" x14ac:dyDescent="0.25">
      <c r="G175" s="2"/>
      <c r="H175" s="2"/>
      <c r="I175" s="2"/>
      <c r="J175" s="12"/>
    </row>
    <row r="176" spans="7:10" x14ac:dyDescent="0.25">
      <c r="G176" s="2"/>
      <c r="H176" s="2"/>
      <c r="I176" s="2"/>
      <c r="J176" s="12"/>
    </row>
    <row r="177" spans="7:10" x14ac:dyDescent="0.25">
      <c r="G177" s="2"/>
      <c r="H177" s="2"/>
      <c r="I177" s="2"/>
      <c r="J177" s="12"/>
    </row>
    <row r="178" spans="7:10" x14ac:dyDescent="0.25">
      <c r="G178" s="2"/>
      <c r="H178" s="2"/>
      <c r="I178" s="2"/>
      <c r="J178" s="12"/>
    </row>
    <row r="179" spans="7:10" x14ac:dyDescent="0.25">
      <c r="G179" s="2"/>
      <c r="H179" s="2"/>
      <c r="I179" s="2"/>
      <c r="J179" s="12"/>
    </row>
    <row r="180" spans="7:10" x14ac:dyDescent="0.25">
      <c r="G180" s="2"/>
      <c r="H180" s="2"/>
      <c r="I180" s="2"/>
      <c r="J180" s="12"/>
    </row>
    <row r="181" spans="7:10" x14ac:dyDescent="0.25">
      <c r="G181" s="2"/>
      <c r="H181" s="2"/>
      <c r="I181" s="2"/>
      <c r="J181" s="12"/>
    </row>
    <row r="182" spans="7:10" x14ac:dyDescent="0.25">
      <c r="G182" s="2"/>
      <c r="H182" s="2"/>
      <c r="I182" s="2"/>
      <c r="J182" s="12"/>
    </row>
    <row r="183" spans="7:10" x14ac:dyDescent="0.25">
      <c r="G183" s="2"/>
      <c r="H183" s="2"/>
      <c r="I183" s="2"/>
      <c r="J183" s="12"/>
    </row>
    <row r="184" spans="7:10" x14ac:dyDescent="0.25">
      <c r="G184" s="2"/>
      <c r="H184" s="2"/>
      <c r="I184" s="2"/>
      <c r="J184" s="12"/>
    </row>
    <row r="185" spans="7:10" x14ac:dyDescent="0.25">
      <c r="G185" s="2"/>
      <c r="H185" s="2"/>
      <c r="I185" s="2"/>
      <c r="J185" s="12"/>
    </row>
    <row r="186" spans="7:10" x14ac:dyDescent="0.25">
      <c r="G186" s="2"/>
      <c r="H186" s="2"/>
      <c r="I186" s="2"/>
      <c r="J186" s="12"/>
    </row>
    <row r="187" spans="7:10" x14ac:dyDescent="0.25">
      <c r="G187" s="2"/>
      <c r="H187" s="2"/>
      <c r="I187" s="2"/>
      <c r="J187" s="12"/>
    </row>
    <row r="188" spans="7:10" x14ac:dyDescent="0.25">
      <c r="G188" s="2"/>
      <c r="H188" s="2"/>
      <c r="I188" s="2"/>
      <c r="J188" s="12"/>
    </row>
    <row r="189" spans="7:10" x14ac:dyDescent="0.25">
      <c r="G189" s="2"/>
      <c r="H189" s="2"/>
      <c r="I189" s="2"/>
      <c r="J189" s="12"/>
    </row>
    <row r="190" spans="7:10" x14ac:dyDescent="0.25">
      <c r="G190" s="2"/>
      <c r="H190" s="2"/>
      <c r="I190" s="2"/>
      <c r="J190" s="12"/>
    </row>
    <row r="191" spans="7:10" x14ac:dyDescent="0.25">
      <c r="G191" s="2"/>
      <c r="H191" s="2"/>
      <c r="I191" s="2"/>
      <c r="J191" s="12"/>
    </row>
    <row r="192" spans="7:10" x14ac:dyDescent="0.25">
      <c r="G192" s="2"/>
      <c r="H192" s="2"/>
      <c r="I192" s="2"/>
      <c r="J192" s="12"/>
    </row>
    <row r="193" spans="1:1398" x14ac:dyDescent="0.25">
      <c r="G193" s="2"/>
      <c r="H193" s="2"/>
      <c r="I193" s="2"/>
      <c r="J193" s="12"/>
    </row>
    <row r="194" spans="1:1398" x14ac:dyDescent="0.25">
      <c r="G194" s="2"/>
      <c r="H194" s="2"/>
      <c r="I194" s="2"/>
      <c r="J194" s="12"/>
    </row>
    <row r="195" spans="1:1398" x14ac:dyDescent="0.25">
      <c r="G195" s="2"/>
      <c r="H195" s="2"/>
      <c r="I195" s="2"/>
      <c r="J195" s="12"/>
    </row>
    <row r="196" spans="1:1398" x14ac:dyDescent="0.25">
      <c r="G196" s="2"/>
      <c r="H196" s="2"/>
      <c r="I196" s="2"/>
      <c r="J196" s="12"/>
    </row>
    <row r="197" spans="1:1398" x14ac:dyDescent="0.25">
      <c r="G197" s="2"/>
      <c r="H197" s="2"/>
      <c r="I197" s="2"/>
      <c r="J197" s="12"/>
    </row>
    <row r="198" spans="1:1398" x14ac:dyDescent="0.25">
      <c r="G198" s="2"/>
      <c r="H198" s="2"/>
      <c r="I198" s="2"/>
      <c r="J198" s="12"/>
    </row>
    <row r="199" spans="1:1398" x14ac:dyDescent="0.25">
      <c r="G199" s="2"/>
      <c r="H199" s="2"/>
      <c r="I199" s="2"/>
      <c r="J199" s="12"/>
    </row>
    <row r="200" spans="1:1398" x14ac:dyDescent="0.25">
      <c r="G200" s="2"/>
      <c r="H200" s="2"/>
      <c r="I200" s="2"/>
      <c r="J200" s="12"/>
    </row>
    <row r="201" spans="1:1398" x14ac:dyDescent="0.25">
      <c r="G201" s="2"/>
      <c r="H201" s="2"/>
      <c r="I201" s="2"/>
      <c r="J201" s="12"/>
    </row>
    <row r="202" spans="1:1398" x14ac:dyDescent="0.25">
      <c r="G202" s="2"/>
      <c r="H202" s="2"/>
      <c r="I202" s="2"/>
      <c r="J202" s="12"/>
    </row>
    <row r="203" spans="1:1398" x14ac:dyDescent="0.25">
      <c r="G203" s="2"/>
      <c r="H203" s="2"/>
      <c r="I203" s="2"/>
      <c r="J203" s="12"/>
    </row>
    <row r="204" spans="1:1398" x14ac:dyDescent="0.25">
      <c r="G204" s="2"/>
      <c r="H204" s="2"/>
      <c r="I204" s="2"/>
      <c r="J204" s="12"/>
    </row>
    <row r="205" spans="1:1398" x14ac:dyDescent="0.25">
      <c r="G205" s="2"/>
      <c r="H205" s="2"/>
      <c r="I205" s="2"/>
      <c r="J205" s="12"/>
    </row>
    <row r="206" spans="1:1398" x14ac:dyDescent="0.25">
      <c r="G206" s="2"/>
      <c r="H206" s="2"/>
      <c r="I206" s="2"/>
      <c r="J206" s="12"/>
      <c r="M206" s="2"/>
    </row>
    <row r="207" spans="1:1398" x14ac:dyDescent="0.25">
      <c r="A207" s="2"/>
      <c r="G207" s="2"/>
      <c r="H207" s="2"/>
      <c r="I207" s="2"/>
      <c r="J207" s="1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  <c r="AMM207" s="2"/>
      <c r="AMN207" s="2"/>
      <c r="AMO207" s="2"/>
      <c r="AMP207" s="2"/>
      <c r="AMQ207" s="2"/>
      <c r="AMR207" s="2"/>
      <c r="AMS207" s="2"/>
      <c r="AMT207" s="2"/>
      <c r="AMU207" s="2"/>
      <c r="AMV207" s="2"/>
      <c r="AMW207" s="2"/>
      <c r="AMX207" s="2"/>
      <c r="AMY207" s="2"/>
      <c r="AMZ207" s="2"/>
      <c r="ANA207" s="2"/>
      <c r="ANB207" s="2"/>
      <c r="ANC207" s="2"/>
      <c r="AND207" s="2"/>
      <c r="ANE207" s="2"/>
      <c r="ANF207" s="2"/>
      <c r="ANG207" s="2"/>
      <c r="ANH207" s="2"/>
      <c r="ANI207" s="2"/>
      <c r="ANJ207" s="2"/>
      <c r="ANK207" s="2"/>
      <c r="ANL207" s="2"/>
      <c r="ANM207" s="2"/>
      <c r="ANN207" s="2"/>
      <c r="ANO207" s="2"/>
      <c r="ANP207" s="2"/>
      <c r="ANQ207" s="2"/>
      <c r="ANR207" s="2"/>
      <c r="ANS207" s="2"/>
      <c r="ANT207" s="2"/>
      <c r="ANU207" s="2"/>
      <c r="ANV207" s="2"/>
      <c r="ANW207" s="2"/>
      <c r="ANX207" s="2"/>
      <c r="ANY207" s="2"/>
      <c r="ANZ207" s="2"/>
      <c r="AOA207" s="2"/>
      <c r="AOB207" s="2"/>
      <c r="AOC207" s="2"/>
      <c r="AOD207" s="2"/>
      <c r="AOE207" s="2"/>
      <c r="AOF207" s="2"/>
      <c r="AOG207" s="2"/>
      <c r="AOH207" s="2"/>
      <c r="AOI207" s="2"/>
      <c r="AOJ207" s="2"/>
      <c r="AOK207" s="2"/>
      <c r="AOL207" s="2"/>
      <c r="AOM207" s="2"/>
      <c r="AON207" s="2"/>
      <c r="AOO207" s="2"/>
      <c r="AOP207" s="2"/>
      <c r="AOQ207" s="2"/>
      <c r="AOR207" s="2"/>
      <c r="AOS207" s="2"/>
      <c r="AOT207" s="2"/>
      <c r="AOU207" s="2"/>
      <c r="AOV207" s="2"/>
      <c r="AOW207" s="2"/>
      <c r="AOX207" s="2"/>
      <c r="AOY207" s="2"/>
      <c r="AOZ207" s="2"/>
      <c r="APA207" s="2"/>
      <c r="APB207" s="2"/>
      <c r="APC207" s="2"/>
      <c r="APD207" s="2"/>
      <c r="APE207" s="2"/>
      <c r="APF207" s="2"/>
      <c r="APG207" s="2"/>
      <c r="APH207" s="2"/>
      <c r="API207" s="2"/>
      <c r="APJ207" s="2"/>
      <c r="APK207" s="2"/>
      <c r="APL207" s="2"/>
      <c r="APM207" s="2"/>
      <c r="APN207" s="2"/>
      <c r="APO207" s="2"/>
      <c r="APP207" s="2"/>
      <c r="APQ207" s="2"/>
      <c r="APR207" s="2"/>
      <c r="APS207" s="2"/>
      <c r="APT207" s="2"/>
      <c r="APU207" s="2"/>
      <c r="APV207" s="2"/>
      <c r="APW207" s="2"/>
      <c r="APX207" s="2"/>
      <c r="APY207" s="2"/>
      <c r="APZ207" s="2"/>
      <c r="AQA207" s="2"/>
      <c r="AQB207" s="2"/>
      <c r="AQC207" s="2"/>
      <c r="AQD207" s="2"/>
      <c r="AQE207" s="2"/>
      <c r="AQF207" s="2"/>
      <c r="AQG207" s="2"/>
      <c r="AQH207" s="2"/>
      <c r="AQI207" s="2"/>
      <c r="AQJ207" s="2"/>
      <c r="AQK207" s="2"/>
      <c r="AQL207" s="2"/>
      <c r="AQM207" s="2"/>
      <c r="AQN207" s="2"/>
      <c r="AQO207" s="2"/>
      <c r="AQP207" s="2"/>
      <c r="AQQ207" s="2"/>
      <c r="AQR207" s="2"/>
      <c r="AQS207" s="2"/>
      <c r="AQT207" s="2"/>
      <c r="AQU207" s="2"/>
      <c r="AQV207" s="2"/>
      <c r="AQW207" s="2"/>
      <c r="AQX207" s="2"/>
      <c r="AQY207" s="2"/>
      <c r="AQZ207" s="2"/>
      <c r="ARA207" s="2"/>
      <c r="ARB207" s="2"/>
      <c r="ARC207" s="2"/>
      <c r="ARD207" s="2"/>
      <c r="ARE207" s="2"/>
      <c r="ARF207" s="2"/>
      <c r="ARG207" s="2"/>
      <c r="ARH207" s="2"/>
      <c r="ARI207" s="2"/>
      <c r="ARJ207" s="2"/>
      <c r="ARK207" s="2"/>
      <c r="ARL207" s="2"/>
      <c r="ARM207" s="2"/>
      <c r="ARN207" s="2"/>
      <c r="ARO207" s="2"/>
      <c r="ARP207" s="2"/>
      <c r="ARQ207" s="2"/>
      <c r="ARR207" s="2"/>
      <c r="ARS207" s="2"/>
      <c r="ART207" s="2"/>
      <c r="ARU207" s="2"/>
      <c r="ARV207" s="2"/>
      <c r="ARW207" s="2"/>
      <c r="ARX207" s="2"/>
      <c r="ARY207" s="2"/>
      <c r="ARZ207" s="2"/>
      <c r="ASA207" s="2"/>
      <c r="ASB207" s="2"/>
      <c r="ASC207" s="2"/>
      <c r="ASD207" s="2"/>
      <c r="ASE207" s="2"/>
      <c r="ASF207" s="2"/>
      <c r="ASG207" s="2"/>
      <c r="ASH207" s="2"/>
      <c r="ASI207" s="2"/>
      <c r="ASJ207" s="2"/>
      <c r="ASK207" s="2"/>
      <c r="ASL207" s="2"/>
      <c r="ASM207" s="2"/>
      <c r="ASN207" s="2"/>
      <c r="ASO207" s="2"/>
      <c r="ASP207" s="2"/>
      <c r="ASQ207" s="2"/>
      <c r="ASR207" s="2"/>
      <c r="ASS207" s="2"/>
      <c r="AST207" s="2"/>
      <c r="ASU207" s="2"/>
      <c r="ASV207" s="2"/>
      <c r="ASW207" s="2"/>
      <c r="ASX207" s="2"/>
      <c r="ASY207" s="2"/>
      <c r="ASZ207" s="2"/>
      <c r="ATA207" s="2"/>
      <c r="ATB207" s="2"/>
      <c r="ATC207" s="2"/>
      <c r="ATD207" s="2"/>
      <c r="ATE207" s="2"/>
      <c r="ATF207" s="2"/>
      <c r="ATG207" s="2"/>
      <c r="ATH207" s="2"/>
      <c r="ATI207" s="2"/>
      <c r="ATJ207" s="2"/>
      <c r="ATK207" s="2"/>
      <c r="ATL207" s="2"/>
      <c r="ATM207" s="2"/>
      <c r="ATN207" s="2"/>
      <c r="ATO207" s="2"/>
      <c r="ATP207" s="2"/>
      <c r="ATQ207" s="2"/>
      <c r="ATR207" s="2"/>
      <c r="ATS207" s="2"/>
      <c r="ATT207" s="2"/>
      <c r="ATU207" s="2"/>
      <c r="ATV207" s="2"/>
      <c r="ATW207" s="2"/>
      <c r="ATX207" s="2"/>
      <c r="ATY207" s="2"/>
      <c r="ATZ207" s="2"/>
      <c r="AUA207" s="2"/>
      <c r="AUB207" s="2"/>
      <c r="AUC207" s="2"/>
      <c r="AUD207" s="2"/>
      <c r="AUE207" s="2"/>
      <c r="AUF207" s="2"/>
      <c r="AUG207" s="2"/>
      <c r="AUH207" s="2"/>
      <c r="AUI207" s="2"/>
      <c r="AUJ207" s="2"/>
      <c r="AUK207" s="2"/>
      <c r="AUL207" s="2"/>
      <c r="AUM207" s="2"/>
      <c r="AUN207" s="2"/>
      <c r="AUO207" s="2"/>
      <c r="AUP207" s="2"/>
      <c r="AUQ207" s="2"/>
      <c r="AUR207" s="2"/>
      <c r="AUS207" s="2"/>
      <c r="AUT207" s="2"/>
      <c r="AUU207" s="2"/>
      <c r="AUV207" s="2"/>
      <c r="AUW207" s="2"/>
      <c r="AUX207" s="2"/>
      <c r="AUY207" s="2"/>
      <c r="AUZ207" s="2"/>
      <c r="AVA207" s="2"/>
      <c r="AVB207" s="2"/>
      <c r="AVC207" s="2"/>
      <c r="AVD207" s="2"/>
      <c r="AVE207" s="2"/>
      <c r="AVF207" s="2"/>
      <c r="AVG207" s="2"/>
      <c r="AVH207" s="2"/>
      <c r="AVI207" s="2"/>
      <c r="AVJ207" s="2"/>
      <c r="AVK207" s="2"/>
      <c r="AVL207" s="2"/>
      <c r="AVM207" s="2"/>
      <c r="AVN207" s="2"/>
      <c r="AVO207" s="2"/>
      <c r="AVP207" s="2"/>
      <c r="AVQ207" s="2"/>
      <c r="AVR207" s="2"/>
      <c r="AVS207" s="2"/>
      <c r="AVT207" s="2"/>
      <c r="AVU207" s="2"/>
      <c r="AVV207" s="2"/>
      <c r="AVW207" s="2"/>
      <c r="AVX207" s="2"/>
      <c r="AVY207" s="2"/>
      <c r="AVZ207" s="2"/>
      <c r="AWA207" s="2"/>
      <c r="AWB207" s="2"/>
      <c r="AWC207" s="2"/>
      <c r="AWD207" s="2"/>
      <c r="AWE207" s="2"/>
      <c r="AWF207" s="2"/>
      <c r="AWG207" s="2"/>
      <c r="AWH207" s="2"/>
      <c r="AWI207" s="2"/>
      <c r="AWJ207" s="2"/>
      <c r="AWK207" s="2"/>
      <c r="AWL207" s="2"/>
      <c r="AWM207" s="2"/>
      <c r="AWN207" s="2"/>
      <c r="AWO207" s="2"/>
      <c r="AWP207" s="2"/>
      <c r="AWQ207" s="2"/>
      <c r="AWR207" s="2"/>
      <c r="AWS207" s="2"/>
      <c r="AWT207" s="2"/>
      <c r="AWU207" s="2"/>
      <c r="AWV207" s="2"/>
      <c r="AWW207" s="2"/>
      <c r="AWX207" s="2"/>
      <c r="AWY207" s="2"/>
      <c r="AWZ207" s="2"/>
      <c r="AXA207" s="2"/>
      <c r="AXB207" s="2"/>
      <c r="AXC207" s="2"/>
      <c r="AXD207" s="2"/>
      <c r="AXE207" s="2"/>
      <c r="AXF207" s="2"/>
      <c r="AXG207" s="2"/>
      <c r="AXH207" s="2"/>
      <c r="AXI207" s="2"/>
      <c r="AXJ207" s="2"/>
      <c r="AXK207" s="2"/>
      <c r="AXL207" s="2"/>
      <c r="AXM207" s="2"/>
      <c r="AXN207" s="2"/>
      <c r="AXO207" s="2"/>
      <c r="AXP207" s="2"/>
      <c r="AXQ207" s="2"/>
      <c r="AXR207" s="2"/>
      <c r="AXS207" s="2"/>
      <c r="AXT207" s="2"/>
      <c r="AXU207" s="2"/>
      <c r="AXV207" s="2"/>
      <c r="AXW207" s="2"/>
      <c r="AXX207" s="2"/>
      <c r="AXY207" s="2"/>
      <c r="AXZ207" s="2"/>
      <c r="AYA207" s="2"/>
      <c r="AYB207" s="2"/>
      <c r="AYC207" s="2"/>
      <c r="AYD207" s="2"/>
      <c r="AYE207" s="2"/>
      <c r="AYF207" s="2"/>
      <c r="AYG207" s="2"/>
      <c r="AYH207" s="2"/>
      <c r="AYI207" s="2"/>
      <c r="AYJ207" s="2"/>
      <c r="AYK207" s="2"/>
      <c r="AYL207" s="2"/>
      <c r="AYM207" s="2"/>
      <c r="AYN207" s="2"/>
      <c r="AYO207" s="2"/>
      <c r="AYP207" s="2"/>
      <c r="AYQ207" s="2"/>
      <c r="AYR207" s="2"/>
      <c r="AYS207" s="2"/>
      <c r="AYT207" s="2"/>
      <c r="AYU207" s="2"/>
      <c r="AYV207" s="2"/>
      <c r="AYW207" s="2"/>
      <c r="AYX207" s="2"/>
      <c r="AYY207" s="2"/>
      <c r="AYZ207" s="2"/>
      <c r="AZA207" s="2"/>
      <c r="AZB207" s="2"/>
      <c r="AZC207" s="2"/>
      <c r="AZD207" s="2"/>
      <c r="AZE207" s="2"/>
      <c r="AZF207" s="2"/>
      <c r="AZG207" s="2"/>
      <c r="AZH207" s="2"/>
      <c r="AZI207" s="2"/>
      <c r="AZJ207" s="2"/>
      <c r="AZK207" s="2"/>
      <c r="AZL207" s="2"/>
      <c r="AZM207" s="2"/>
      <c r="AZN207" s="2"/>
      <c r="AZO207" s="2"/>
      <c r="AZP207" s="2"/>
      <c r="AZQ207" s="2"/>
      <c r="AZR207" s="2"/>
      <c r="AZS207" s="2"/>
      <c r="AZT207" s="2"/>
      <c r="AZU207" s="2"/>
      <c r="AZV207" s="2"/>
      <c r="AZW207" s="2"/>
      <c r="AZX207" s="2"/>
      <c r="AZY207" s="2"/>
      <c r="AZZ207" s="2"/>
      <c r="BAA207" s="2"/>
      <c r="BAB207" s="2"/>
      <c r="BAC207" s="2"/>
      <c r="BAD207" s="2"/>
      <c r="BAE207" s="2"/>
      <c r="BAF207" s="2"/>
      <c r="BAG207" s="2"/>
      <c r="BAH207" s="2"/>
      <c r="BAI207" s="2"/>
      <c r="BAJ207" s="2"/>
      <c r="BAK207" s="2"/>
      <c r="BAL207" s="2"/>
      <c r="BAM207" s="2"/>
      <c r="BAN207" s="2"/>
      <c r="BAO207" s="2"/>
      <c r="BAP207" s="2"/>
      <c r="BAQ207" s="2"/>
      <c r="BAR207" s="2"/>
      <c r="BAS207" s="2"/>
      <c r="BAT207" s="2"/>
    </row>
    <row r="208" spans="1:1398" x14ac:dyDescent="0.25">
      <c r="A208" s="2"/>
      <c r="G208" s="2"/>
      <c r="H208" s="2"/>
      <c r="I208" s="2"/>
      <c r="J208" s="1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  <c r="AMM208" s="2"/>
      <c r="AMN208" s="2"/>
      <c r="AMO208" s="2"/>
      <c r="AMP208" s="2"/>
      <c r="AMQ208" s="2"/>
      <c r="AMR208" s="2"/>
      <c r="AMS208" s="2"/>
      <c r="AMT208" s="2"/>
      <c r="AMU208" s="2"/>
      <c r="AMV208" s="2"/>
      <c r="AMW208" s="2"/>
      <c r="AMX208" s="2"/>
      <c r="AMY208" s="2"/>
      <c r="AMZ208" s="2"/>
      <c r="ANA208" s="2"/>
      <c r="ANB208" s="2"/>
      <c r="ANC208" s="2"/>
      <c r="AND208" s="2"/>
      <c r="ANE208" s="2"/>
      <c r="ANF208" s="2"/>
      <c r="ANG208" s="2"/>
      <c r="ANH208" s="2"/>
      <c r="ANI208" s="2"/>
      <c r="ANJ208" s="2"/>
      <c r="ANK208" s="2"/>
      <c r="ANL208" s="2"/>
      <c r="ANM208" s="2"/>
      <c r="ANN208" s="2"/>
      <c r="ANO208" s="2"/>
      <c r="ANP208" s="2"/>
      <c r="ANQ208" s="2"/>
      <c r="ANR208" s="2"/>
      <c r="ANS208" s="2"/>
      <c r="ANT208" s="2"/>
      <c r="ANU208" s="2"/>
      <c r="ANV208" s="2"/>
      <c r="ANW208" s="2"/>
      <c r="ANX208" s="2"/>
      <c r="ANY208" s="2"/>
      <c r="ANZ208" s="2"/>
      <c r="AOA208" s="2"/>
      <c r="AOB208" s="2"/>
      <c r="AOC208" s="2"/>
      <c r="AOD208" s="2"/>
      <c r="AOE208" s="2"/>
      <c r="AOF208" s="2"/>
      <c r="AOG208" s="2"/>
      <c r="AOH208" s="2"/>
      <c r="AOI208" s="2"/>
      <c r="AOJ208" s="2"/>
      <c r="AOK208" s="2"/>
      <c r="AOL208" s="2"/>
      <c r="AOM208" s="2"/>
      <c r="AON208" s="2"/>
      <c r="AOO208" s="2"/>
      <c r="AOP208" s="2"/>
      <c r="AOQ208" s="2"/>
      <c r="AOR208" s="2"/>
      <c r="AOS208" s="2"/>
      <c r="AOT208" s="2"/>
      <c r="AOU208" s="2"/>
      <c r="AOV208" s="2"/>
      <c r="AOW208" s="2"/>
      <c r="AOX208" s="2"/>
      <c r="AOY208" s="2"/>
      <c r="AOZ208" s="2"/>
      <c r="APA208" s="2"/>
      <c r="APB208" s="2"/>
      <c r="APC208" s="2"/>
      <c r="APD208" s="2"/>
      <c r="APE208" s="2"/>
      <c r="APF208" s="2"/>
      <c r="APG208" s="2"/>
      <c r="APH208" s="2"/>
      <c r="API208" s="2"/>
      <c r="APJ208" s="2"/>
      <c r="APK208" s="2"/>
      <c r="APL208" s="2"/>
      <c r="APM208" s="2"/>
      <c r="APN208" s="2"/>
      <c r="APO208" s="2"/>
      <c r="APP208" s="2"/>
      <c r="APQ208" s="2"/>
      <c r="APR208" s="2"/>
      <c r="APS208" s="2"/>
      <c r="APT208" s="2"/>
      <c r="APU208" s="2"/>
      <c r="APV208" s="2"/>
      <c r="APW208" s="2"/>
      <c r="APX208" s="2"/>
      <c r="APY208" s="2"/>
      <c r="APZ208" s="2"/>
      <c r="AQA208" s="2"/>
      <c r="AQB208" s="2"/>
      <c r="AQC208" s="2"/>
      <c r="AQD208" s="2"/>
      <c r="AQE208" s="2"/>
      <c r="AQF208" s="2"/>
      <c r="AQG208" s="2"/>
      <c r="AQH208" s="2"/>
      <c r="AQI208" s="2"/>
      <c r="AQJ208" s="2"/>
      <c r="AQK208" s="2"/>
      <c r="AQL208" s="2"/>
      <c r="AQM208" s="2"/>
      <c r="AQN208" s="2"/>
      <c r="AQO208" s="2"/>
      <c r="AQP208" s="2"/>
      <c r="AQQ208" s="2"/>
      <c r="AQR208" s="2"/>
      <c r="AQS208" s="2"/>
      <c r="AQT208" s="2"/>
      <c r="AQU208" s="2"/>
      <c r="AQV208" s="2"/>
      <c r="AQW208" s="2"/>
      <c r="AQX208" s="2"/>
      <c r="AQY208" s="2"/>
      <c r="AQZ208" s="2"/>
      <c r="ARA208" s="2"/>
      <c r="ARB208" s="2"/>
      <c r="ARC208" s="2"/>
      <c r="ARD208" s="2"/>
      <c r="ARE208" s="2"/>
      <c r="ARF208" s="2"/>
      <c r="ARG208" s="2"/>
      <c r="ARH208" s="2"/>
      <c r="ARI208" s="2"/>
      <c r="ARJ208" s="2"/>
      <c r="ARK208" s="2"/>
      <c r="ARL208" s="2"/>
      <c r="ARM208" s="2"/>
      <c r="ARN208" s="2"/>
      <c r="ARO208" s="2"/>
      <c r="ARP208" s="2"/>
      <c r="ARQ208" s="2"/>
      <c r="ARR208" s="2"/>
      <c r="ARS208" s="2"/>
      <c r="ART208" s="2"/>
      <c r="ARU208" s="2"/>
      <c r="ARV208" s="2"/>
      <c r="ARW208" s="2"/>
      <c r="ARX208" s="2"/>
      <c r="ARY208" s="2"/>
      <c r="ARZ208" s="2"/>
      <c r="ASA208" s="2"/>
      <c r="ASB208" s="2"/>
      <c r="ASC208" s="2"/>
      <c r="ASD208" s="2"/>
      <c r="ASE208" s="2"/>
      <c r="ASF208" s="2"/>
      <c r="ASG208" s="2"/>
      <c r="ASH208" s="2"/>
      <c r="ASI208" s="2"/>
      <c r="ASJ208" s="2"/>
      <c r="ASK208" s="2"/>
      <c r="ASL208" s="2"/>
      <c r="ASM208" s="2"/>
      <c r="ASN208" s="2"/>
      <c r="ASO208" s="2"/>
      <c r="ASP208" s="2"/>
      <c r="ASQ208" s="2"/>
      <c r="ASR208" s="2"/>
      <c r="ASS208" s="2"/>
      <c r="AST208" s="2"/>
      <c r="ASU208" s="2"/>
      <c r="ASV208" s="2"/>
      <c r="ASW208" s="2"/>
      <c r="ASX208" s="2"/>
      <c r="ASY208" s="2"/>
      <c r="ASZ208" s="2"/>
      <c r="ATA208" s="2"/>
      <c r="ATB208" s="2"/>
      <c r="ATC208" s="2"/>
      <c r="ATD208" s="2"/>
      <c r="ATE208" s="2"/>
      <c r="ATF208" s="2"/>
      <c r="ATG208" s="2"/>
      <c r="ATH208" s="2"/>
      <c r="ATI208" s="2"/>
      <c r="ATJ208" s="2"/>
      <c r="ATK208" s="2"/>
      <c r="ATL208" s="2"/>
      <c r="ATM208" s="2"/>
      <c r="ATN208" s="2"/>
      <c r="ATO208" s="2"/>
      <c r="ATP208" s="2"/>
      <c r="ATQ208" s="2"/>
      <c r="ATR208" s="2"/>
      <c r="ATS208" s="2"/>
      <c r="ATT208" s="2"/>
      <c r="ATU208" s="2"/>
      <c r="ATV208" s="2"/>
      <c r="ATW208" s="2"/>
      <c r="ATX208" s="2"/>
      <c r="ATY208" s="2"/>
      <c r="ATZ208" s="2"/>
      <c r="AUA208" s="2"/>
      <c r="AUB208" s="2"/>
      <c r="AUC208" s="2"/>
      <c r="AUD208" s="2"/>
      <c r="AUE208" s="2"/>
      <c r="AUF208" s="2"/>
      <c r="AUG208" s="2"/>
      <c r="AUH208" s="2"/>
      <c r="AUI208" s="2"/>
      <c r="AUJ208" s="2"/>
      <c r="AUK208" s="2"/>
      <c r="AUL208" s="2"/>
      <c r="AUM208" s="2"/>
      <c r="AUN208" s="2"/>
      <c r="AUO208" s="2"/>
      <c r="AUP208" s="2"/>
      <c r="AUQ208" s="2"/>
      <c r="AUR208" s="2"/>
      <c r="AUS208" s="2"/>
      <c r="AUT208" s="2"/>
      <c r="AUU208" s="2"/>
      <c r="AUV208" s="2"/>
      <c r="AUW208" s="2"/>
      <c r="AUX208" s="2"/>
      <c r="AUY208" s="2"/>
      <c r="AUZ208" s="2"/>
      <c r="AVA208" s="2"/>
      <c r="AVB208" s="2"/>
      <c r="AVC208" s="2"/>
      <c r="AVD208" s="2"/>
      <c r="AVE208" s="2"/>
      <c r="AVF208" s="2"/>
      <c r="AVG208" s="2"/>
      <c r="AVH208" s="2"/>
      <c r="AVI208" s="2"/>
      <c r="AVJ208" s="2"/>
      <c r="AVK208" s="2"/>
      <c r="AVL208" s="2"/>
      <c r="AVM208" s="2"/>
      <c r="AVN208" s="2"/>
      <c r="AVO208" s="2"/>
      <c r="AVP208" s="2"/>
      <c r="AVQ208" s="2"/>
      <c r="AVR208" s="2"/>
      <c r="AVS208" s="2"/>
      <c r="AVT208" s="2"/>
      <c r="AVU208" s="2"/>
      <c r="AVV208" s="2"/>
      <c r="AVW208" s="2"/>
      <c r="AVX208" s="2"/>
      <c r="AVY208" s="2"/>
      <c r="AVZ208" s="2"/>
      <c r="AWA208" s="2"/>
      <c r="AWB208" s="2"/>
      <c r="AWC208" s="2"/>
      <c r="AWD208" s="2"/>
      <c r="AWE208" s="2"/>
      <c r="AWF208" s="2"/>
      <c r="AWG208" s="2"/>
      <c r="AWH208" s="2"/>
      <c r="AWI208" s="2"/>
      <c r="AWJ208" s="2"/>
      <c r="AWK208" s="2"/>
      <c r="AWL208" s="2"/>
      <c r="AWM208" s="2"/>
      <c r="AWN208" s="2"/>
      <c r="AWO208" s="2"/>
      <c r="AWP208" s="2"/>
      <c r="AWQ208" s="2"/>
      <c r="AWR208" s="2"/>
      <c r="AWS208" s="2"/>
      <c r="AWT208" s="2"/>
      <c r="AWU208" s="2"/>
      <c r="AWV208" s="2"/>
      <c r="AWW208" s="2"/>
      <c r="AWX208" s="2"/>
      <c r="AWY208" s="2"/>
      <c r="AWZ208" s="2"/>
      <c r="AXA208" s="2"/>
      <c r="AXB208" s="2"/>
      <c r="AXC208" s="2"/>
      <c r="AXD208" s="2"/>
      <c r="AXE208" s="2"/>
      <c r="AXF208" s="2"/>
      <c r="AXG208" s="2"/>
      <c r="AXH208" s="2"/>
      <c r="AXI208" s="2"/>
      <c r="AXJ208" s="2"/>
      <c r="AXK208" s="2"/>
      <c r="AXL208" s="2"/>
      <c r="AXM208" s="2"/>
      <c r="AXN208" s="2"/>
      <c r="AXO208" s="2"/>
      <c r="AXP208" s="2"/>
      <c r="AXQ208" s="2"/>
      <c r="AXR208" s="2"/>
      <c r="AXS208" s="2"/>
      <c r="AXT208" s="2"/>
      <c r="AXU208" s="2"/>
      <c r="AXV208" s="2"/>
      <c r="AXW208" s="2"/>
      <c r="AXX208" s="2"/>
      <c r="AXY208" s="2"/>
      <c r="AXZ208" s="2"/>
      <c r="AYA208" s="2"/>
      <c r="AYB208" s="2"/>
      <c r="AYC208" s="2"/>
      <c r="AYD208" s="2"/>
      <c r="AYE208" s="2"/>
      <c r="AYF208" s="2"/>
      <c r="AYG208" s="2"/>
      <c r="AYH208" s="2"/>
      <c r="AYI208" s="2"/>
      <c r="AYJ208" s="2"/>
      <c r="AYK208" s="2"/>
      <c r="AYL208" s="2"/>
      <c r="AYM208" s="2"/>
      <c r="AYN208" s="2"/>
      <c r="AYO208" s="2"/>
      <c r="AYP208" s="2"/>
      <c r="AYQ208" s="2"/>
      <c r="AYR208" s="2"/>
      <c r="AYS208" s="2"/>
      <c r="AYT208" s="2"/>
      <c r="AYU208" s="2"/>
      <c r="AYV208" s="2"/>
      <c r="AYW208" s="2"/>
      <c r="AYX208" s="2"/>
      <c r="AYY208" s="2"/>
      <c r="AYZ208" s="2"/>
      <c r="AZA208" s="2"/>
      <c r="AZB208" s="2"/>
      <c r="AZC208" s="2"/>
      <c r="AZD208" s="2"/>
      <c r="AZE208" s="2"/>
      <c r="AZF208" s="2"/>
      <c r="AZG208" s="2"/>
      <c r="AZH208" s="2"/>
      <c r="AZI208" s="2"/>
      <c r="AZJ208" s="2"/>
      <c r="AZK208" s="2"/>
      <c r="AZL208" s="2"/>
      <c r="AZM208" s="2"/>
      <c r="AZN208" s="2"/>
      <c r="AZO208" s="2"/>
      <c r="AZP208" s="2"/>
      <c r="AZQ208" s="2"/>
      <c r="AZR208" s="2"/>
      <c r="AZS208" s="2"/>
      <c r="AZT208" s="2"/>
      <c r="AZU208" s="2"/>
      <c r="AZV208" s="2"/>
      <c r="AZW208" s="2"/>
      <c r="AZX208" s="2"/>
      <c r="AZY208" s="2"/>
      <c r="AZZ208" s="2"/>
      <c r="BAA208" s="2"/>
      <c r="BAB208" s="2"/>
      <c r="BAC208" s="2"/>
      <c r="BAD208" s="2"/>
      <c r="BAE208" s="2"/>
      <c r="BAF208" s="2"/>
      <c r="BAG208" s="2"/>
      <c r="BAH208" s="2"/>
      <c r="BAI208" s="2"/>
      <c r="BAJ208" s="2"/>
      <c r="BAK208" s="2"/>
      <c r="BAL208" s="2"/>
      <c r="BAM208" s="2"/>
      <c r="BAN208" s="2"/>
      <c r="BAO208" s="2"/>
      <c r="BAP208" s="2"/>
      <c r="BAQ208" s="2"/>
      <c r="BAR208" s="2"/>
      <c r="BAS208" s="2"/>
      <c r="BAT208" s="2"/>
    </row>
    <row r="209" spans="1:1398" x14ac:dyDescent="0.25">
      <c r="A209" s="2"/>
      <c r="G209" s="2"/>
      <c r="H209" s="2"/>
      <c r="I209" s="2"/>
      <c r="J209" s="1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  <c r="AMM209" s="2"/>
      <c r="AMN209" s="2"/>
      <c r="AMO209" s="2"/>
      <c r="AMP209" s="2"/>
      <c r="AMQ209" s="2"/>
      <c r="AMR209" s="2"/>
      <c r="AMS209" s="2"/>
      <c r="AMT209" s="2"/>
      <c r="AMU209" s="2"/>
      <c r="AMV209" s="2"/>
      <c r="AMW209" s="2"/>
      <c r="AMX209" s="2"/>
      <c r="AMY209" s="2"/>
      <c r="AMZ209" s="2"/>
      <c r="ANA209" s="2"/>
      <c r="ANB209" s="2"/>
      <c r="ANC209" s="2"/>
      <c r="AND209" s="2"/>
      <c r="ANE209" s="2"/>
      <c r="ANF209" s="2"/>
      <c r="ANG209" s="2"/>
      <c r="ANH209" s="2"/>
      <c r="ANI209" s="2"/>
      <c r="ANJ209" s="2"/>
      <c r="ANK209" s="2"/>
      <c r="ANL209" s="2"/>
      <c r="ANM209" s="2"/>
      <c r="ANN209" s="2"/>
      <c r="ANO209" s="2"/>
      <c r="ANP209" s="2"/>
      <c r="ANQ209" s="2"/>
      <c r="ANR209" s="2"/>
      <c r="ANS209" s="2"/>
      <c r="ANT209" s="2"/>
      <c r="ANU209" s="2"/>
      <c r="ANV209" s="2"/>
      <c r="ANW209" s="2"/>
      <c r="ANX209" s="2"/>
      <c r="ANY209" s="2"/>
      <c r="ANZ209" s="2"/>
      <c r="AOA209" s="2"/>
      <c r="AOB209" s="2"/>
      <c r="AOC209" s="2"/>
      <c r="AOD209" s="2"/>
      <c r="AOE209" s="2"/>
      <c r="AOF209" s="2"/>
      <c r="AOG209" s="2"/>
      <c r="AOH209" s="2"/>
      <c r="AOI209" s="2"/>
      <c r="AOJ209" s="2"/>
      <c r="AOK209" s="2"/>
      <c r="AOL209" s="2"/>
      <c r="AOM209" s="2"/>
      <c r="AON209" s="2"/>
      <c r="AOO209" s="2"/>
      <c r="AOP209" s="2"/>
      <c r="AOQ209" s="2"/>
      <c r="AOR209" s="2"/>
      <c r="AOS209" s="2"/>
      <c r="AOT209" s="2"/>
      <c r="AOU209" s="2"/>
      <c r="AOV209" s="2"/>
      <c r="AOW209" s="2"/>
      <c r="AOX209" s="2"/>
      <c r="AOY209" s="2"/>
      <c r="AOZ209" s="2"/>
      <c r="APA209" s="2"/>
      <c r="APB209" s="2"/>
      <c r="APC209" s="2"/>
      <c r="APD209" s="2"/>
      <c r="APE209" s="2"/>
      <c r="APF209" s="2"/>
      <c r="APG209" s="2"/>
      <c r="APH209" s="2"/>
      <c r="API209" s="2"/>
      <c r="APJ209" s="2"/>
      <c r="APK209" s="2"/>
      <c r="APL209" s="2"/>
      <c r="APM209" s="2"/>
      <c r="APN209" s="2"/>
      <c r="APO209" s="2"/>
      <c r="APP209" s="2"/>
      <c r="APQ209" s="2"/>
      <c r="APR209" s="2"/>
      <c r="APS209" s="2"/>
      <c r="APT209" s="2"/>
      <c r="APU209" s="2"/>
      <c r="APV209" s="2"/>
      <c r="APW209" s="2"/>
      <c r="APX209" s="2"/>
      <c r="APY209" s="2"/>
      <c r="APZ209" s="2"/>
      <c r="AQA209" s="2"/>
      <c r="AQB209" s="2"/>
      <c r="AQC209" s="2"/>
      <c r="AQD209" s="2"/>
      <c r="AQE209" s="2"/>
      <c r="AQF209" s="2"/>
      <c r="AQG209" s="2"/>
      <c r="AQH209" s="2"/>
      <c r="AQI209" s="2"/>
      <c r="AQJ209" s="2"/>
      <c r="AQK209" s="2"/>
      <c r="AQL209" s="2"/>
      <c r="AQM209" s="2"/>
      <c r="AQN209" s="2"/>
      <c r="AQO209" s="2"/>
      <c r="AQP209" s="2"/>
      <c r="AQQ209" s="2"/>
      <c r="AQR209" s="2"/>
      <c r="AQS209" s="2"/>
      <c r="AQT209" s="2"/>
      <c r="AQU209" s="2"/>
      <c r="AQV209" s="2"/>
      <c r="AQW209" s="2"/>
      <c r="AQX209" s="2"/>
      <c r="AQY209" s="2"/>
      <c r="AQZ209" s="2"/>
      <c r="ARA209" s="2"/>
      <c r="ARB209" s="2"/>
      <c r="ARC209" s="2"/>
      <c r="ARD209" s="2"/>
      <c r="ARE209" s="2"/>
      <c r="ARF209" s="2"/>
      <c r="ARG209" s="2"/>
      <c r="ARH209" s="2"/>
      <c r="ARI209" s="2"/>
      <c r="ARJ209" s="2"/>
      <c r="ARK209" s="2"/>
      <c r="ARL209" s="2"/>
      <c r="ARM209" s="2"/>
      <c r="ARN209" s="2"/>
      <c r="ARO209" s="2"/>
      <c r="ARP209" s="2"/>
      <c r="ARQ209" s="2"/>
      <c r="ARR209" s="2"/>
      <c r="ARS209" s="2"/>
      <c r="ART209" s="2"/>
      <c r="ARU209" s="2"/>
      <c r="ARV209" s="2"/>
      <c r="ARW209" s="2"/>
      <c r="ARX209" s="2"/>
      <c r="ARY209" s="2"/>
      <c r="ARZ209" s="2"/>
      <c r="ASA209" s="2"/>
      <c r="ASB209" s="2"/>
      <c r="ASC209" s="2"/>
      <c r="ASD209" s="2"/>
      <c r="ASE209" s="2"/>
      <c r="ASF209" s="2"/>
      <c r="ASG209" s="2"/>
      <c r="ASH209" s="2"/>
      <c r="ASI209" s="2"/>
      <c r="ASJ209" s="2"/>
      <c r="ASK209" s="2"/>
      <c r="ASL209" s="2"/>
      <c r="ASM209" s="2"/>
      <c r="ASN209" s="2"/>
      <c r="ASO209" s="2"/>
      <c r="ASP209" s="2"/>
      <c r="ASQ209" s="2"/>
      <c r="ASR209" s="2"/>
      <c r="ASS209" s="2"/>
      <c r="AST209" s="2"/>
      <c r="ASU209" s="2"/>
      <c r="ASV209" s="2"/>
      <c r="ASW209" s="2"/>
      <c r="ASX209" s="2"/>
      <c r="ASY209" s="2"/>
      <c r="ASZ209" s="2"/>
      <c r="ATA209" s="2"/>
      <c r="ATB209" s="2"/>
      <c r="ATC209" s="2"/>
      <c r="ATD209" s="2"/>
      <c r="ATE209" s="2"/>
      <c r="ATF209" s="2"/>
      <c r="ATG209" s="2"/>
      <c r="ATH209" s="2"/>
      <c r="ATI209" s="2"/>
      <c r="ATJ209" s="2"/>
      <c r="ATK209" s="2"/>
      <c r="ATL209" s="2"/>
      <c r="ATM209" s="2"/>
      <c r="ATN209" s="2"/>
      <c r="ATO209" s="2"/>
      <c r="ATP209" s="2"/>
      <c r="ATQ209" s="2"/>
      <c r="ATR209" s="2"/>
      <c r="ATS209" s="2"/>
      <c r="ATT209" s="2"/>
      <c r="ATU209" s="2"/>
      <c r="ATV209" s="2"/>
      <c r="ATW209" s="2"/>
      <c r="ATX209" s="2"/>
      <c r="ATY209" s="2"/>
      <c r="ATZ209" s="2"/>
      <c r="AUA209" s="2"/>
      <c r="AUB209" s="2"/>
      <c r="AUC209" s="2"/>
      <c r="AUD209" s="2"/>
      <c r="AUE209" s="2"/>
      <c r="AUF209" s="2"/>
      <c r="AUG209" s="2"/>
      <c r="AUH209" s="2"/>
      <c r="AUI209" s="2"/>
      <c r="AUJ209" s="2"/>
      <c r="AUK209" s="2"/>
      <c r="AUL209" s="2"/>
      <c r="AUM209" s="2"/>
      <c r="AUN209" s="2"/>
      <c r="AUO209" s="2"/>
      <c r="AUP209" s="2"/>
      <c r="AUQ209" s="2"/>
      <c r="AUR209" s="2"/>
      <c r="AUS209" s="2"/>
      <c r="AUT209" s="2"/>
      <c r="AUU209" s="2"/>
      <c r="AUV209" s="2"/>
      <c r="AUW209" s="2"/>
      <c r="AUX209" s="2"/>
      <c r="AUY209" s="2"/>
      <c r="AUZ209" s="2"/>
      <c r="AVA209" s="2"/>
      <c r="AVB209" s="2"/>
      <c r="AVC209" s="2"/>
      <c r="AVD209" s="2"/>
      <c r="AVE209" s="2"/>
      <c r="AVF209" s="2"/>
      <c r="AVG209" s="2"/>
      <c r="AVH209" s="2"/>
      <c r="AVI209" s="2"/>
      <c r="AVJ209" s="2"/>
      <c r="AVK209" s="2"/>
      <c r="AVL209" s="2"/>
      <c r="AVM209" s="2"/>
      <c r="AVN209" s="2"/>
      <c r="AVO209" s="2"/>
      <c r="AVP209" s="2"/>
      <c r="AVQ209" s="2"/>
      <c r="AVR209" s="2"/>
      <c r="AVS209" s="2"/>
      <c r="AVT209" s="2"/>
      <c r="AVU209" s="2"/>
      <c r="AVV209" s="2"/>
      <c r="AVW209" s="2"/>
      <c r="AVX209" s="2"/>
      <c r="AVY209" s="2"/>
      <c r="AVZ209" s="2"/>
      <c r="AWA209" s="2"/>
      <c r="AWB209" s="2"/>
      <c r="AWC209" s="2"/>
      <c r="AWD209" s="2"/>
      <c r="AWE209" s="2"/>
      <c r="AWF209" s="2"/>
      <c r="AWG209" s="2"/>
      <c r="AWH209" s="2"/>
      <c r="AWI209" s="2"/>
      <c r="AWJ209" s="2"/>
      <c r="AWK209" s="2"/>
      <c r="AWL209" s="2"/>
      <c r="AWM209" s="2"/>
      <c r="AWN209" s="2"/>
      <c r="AWO209" s="2"/>
      <c r="AWP209" s="2"/>
      <c r="AWQ209" s="2"/>
      <c r="AWR209" s="2"/>
      <c r="AWS209" s="2"/>
      <c r="AWT209" s="2"/>
      <c r="AWU209" s="2"/>
      <c r="AWV209" s="2"/>
      <c r="AWW209" s="2"/>
      <c r="AWX209" s="2"/>
      <c r="AWY209" s="2"/>
      <c r="AWZ209" s="2"/>
      <c r="AXA209" s="2"/>
      <c r="AXB209" s="2"/>
      <c r="AXC209" s="2"/>
      <c r="AXD209" s="2"/>
      <c r="AXE209" s="2"/>
      <c r="AXF209" s="2"/>
      <c r="AXG209" s="2"/>
      <c r="AXH209" s="2"/>
      <c r="AXI209" s="2"/>
      <c r="AXJ209" s="2"/>
      <c r="AXK209" s="2"/>
      <c r="AXL209" s="2"/>
      <c r="AXM209" s="2"/>
      <c r="AXN209" s="2"/>
      <c r="AXO209" s="2"/>
      <c r="AXP209" s="2"/>
      <c r="AXQ209" s="2"/>
      <c r="AXR209" s="2"/>
      <c r="AXS209" s="2"/>
      <c r="AXT209" s="2"/>
      <c r="AXU209" s="2"/>
      <c r="AXV209" s="2"/>
      <c r="AXW209" s="2"/>
      <c r="AXX209" s="2"/>
      <c r="AXY209" s="2"/>
      <c r="AXZ209" s="2"/>
      <c r="AYA209" s="2"/>
      <c r="AYB209" s="2"/>
      <c r="AYC209" s="2"/>
      <c r="AYD209" s="2"/>
      <c r="AYE209" s="2"/>
      <c r="AYF209" s="2"/>
      <c r="AYG209" s="2"/>
      <c r="AYH209" s="2"/>
      <c r="AYI209" s="2"/>
      <c r="AYJ209" s="2"/>
      <c r="AYK209" s="2"/>
      <c r="AYL209" s="2"/>
      <c r="AYM209" s="2"/>
      <c r="AYN209" s="2"/>
      <c r="AYO209" s="2"/>
      <c r="AYP209" s="2"/>
      <c r="AYQ209" s="2"/>
      <c r="AYR209" s="2"/>
      <c r="AYS209" s="2"/>
      <c r="AYT209" s="2"/>
      <c r="AYU209" s="2"/>
      <c r="AYV209" s="2"/>
      <c r="AYW209" s="2"/>
      <c r="AYX209" s="2"/>
      <c r="AYY209" s="2"/>
      <c r="AYZ209" s="2"/>
      <c r="AZA209" s="2"/>
      <c r="AZB209" s="2"/>
      <c r="AZC209" s="2"/>
      <c r="AZD209" s="2"/>
      <c r="AZE209" s="2"/>
      <c r="AZF209" s="2"/>
      <c r="AZG209" s="2"/>
      <c r="AZH209" s="2"/>
      <c r="AZI209" s="2"/>
      <c r="AZJ209" s="2"/>
      <c r="AZK209" s="2"/>
      <c r="AZL209" s="2"/>
      <c r="AZM209" s="2"/>
      <c r="AZN209" s="2"/>
      <c r="AZO209" s="2"/>
      <c r="AZP209" s="2"/>
      <c r="AZQ209" s="2"/>
      <c r="AZR209" s="2"/>
      <c r="AZS209" s="2"/>
      <c r="AZT209" s="2"/>
      <c r="AZU209" s="2"/>
      <c r="AZV209" s="2"/>
      <c r="AZW209" s="2"/>
      <c r="AZX209" s="2"/>
      <c r="AZY209" s="2"/>
      <c r="AZZ209" s="2"/>
      <c r="BAA209" s="2"/>
      <c r="BAB209" s="2"/>
      <c r="BAC209" s="2"/>
      <c r="BAD209" s="2"/>
      <c r="BAE209" s="2"/>
      <c r="BAF209" s="2"/>
      <c r="BAG209" s="2"/>
      <c r="BAH209" s="2"/>
      <c r="BAI209" s="2"/>
      <c r="BAJ209" s="2"/>
      <c r="BAK209" s="2"/>
      <c r="BAL209" s="2"/>
      <c r="BAM209" s="2"/>
      <c r="BAN209" s="2"/>
      <c r="BAO209" s="2"/>
      <c r="BAP209" s="2"/>
      <c r="BAQ209" s="2"/>
      <c r="BAR209" s="2"/>
      <c r="BAS209" s="2"/>
      <c r="BAT209" s="2"/>
    </row>
    <row r="210" spans="1:1398" x14ac:dyDescent="0.25">
      <c r="A210" s="2"/>
      <c r="G210" s="2"/>
      <c r="H210" s="2"/>
      <c r="I210" s="2"/>
      <c r="J210" s="12"/>
      <c r="K210" s="2"/>
      <c r="L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  <c r="AML210" s="2"/>
      <c r="AMM210" s="2"/>
      <c r="AMN210" s="2"/>
      <c r="AMO210" s="2"/>
      <c r="AMP210" s="2"/>
      <c r="AMQ210" s="2"/>
      <c r="AMR210" s="2"/>
      <c r="AMS210" s="2"/>
      <c r="AMT210" s="2"/>
      <c r="AMU210" s="2"/>
      <c r="AMV210" s="2"/>
      <c r="AMW210" s="2"/>
      <c r="AMX210" s="2"/>
      <c r="AMY210" s="2"/>
      <c r="AMZ210" s="2"/>
      <c r="ANA210" s="2"/>
      <c r="ANB210" s="2"/>
      <c r="ANC210" s="2"/>
      <c r="AND210" s="2"/>
      <c r="ANE210" s="2"/>
      <c r="ANF210" s="2"/>
      <c r="ANG210" s="2"/>
      <c r="ANH210" s="2"/>
      <c r="ANI210" s="2"/>
      <c r="ANJ210" s="2"/>
      <c r="ANK210" s="2"/>
      <c r="ANL210" s="2"/>
      <c r="ANM210" s="2"/>
      <c r="ANN210" s="2"/>
      <c r="ANO210" s="2"/>
      <c r="ANP210" s="2"/>
      <c r="ANQ210" s="2"/>
      <c r="ANR210" s="2"/>
      <c r="ANS210" s="2"/>
      <c r="ANT210" s="2"/>
      <c r="ANU210" s="2"/>
      <c r="ANV210" s="2"/>
      <c r="ANW210" s="2"/>
      <c r="ANX210" s="2"/>
      <c r="ANY210" s="2"/>
      <c r="ANZ210" s="2"/>
      <c r="AOA210" s="2"/>
      <c r="AOB210" s="2"/>
      <c r="AOC210" s="2"/>
      <c r="AOD210" s="2"/>
      <c r="AOE210" s="2"/>
      <c r="AOF210" s="2"/>
      <c r="AOG210" s="2"/>
      <c r="AOH210" s="2"/>
      <c r="AOI210" s="2"/>
      <c r="AOJ210" s="2"/>
      <c r="AOK210" s="2"/>
      <c r="AOL210" s="2"/>
      <c r="AOM210" s="2"/>
      <c r="AON210" s="2"/>
      <c r="AOO210" s="2"/>
      <c r="AOP210" s="2"/>
      <c r="AOQ210" s="2"/>
      <c r="AOR210" s="2"/>
      <c r="AOS210" s="2"/>
      <c r="AOT210" s="2"/>
      <c r="AOU210" s="2"/>
      <c r="AOV210" s="2"/>
      <c r="AOW210" s="2"/>
      <c r="AOX210" s="2"/>
      <c r="AOY210" s="2"/>
      <c r="AOZ210" s="2"/>
      <c r="APA210" s="2"/>
      <c r="APB210" s="2"/>
      <c r="APC210" s="2"/>
      <c r="APD210" s="2"/>
      <c r="APE210" s="2"/>
      <c r="APF210" s="2"/>
      <c r="APG210" s="2"/>
      <c r="APH210" s="2"/>
      <c r="API210" s="2"/>
      <c r="APJ210" s="2"/>
      <c r="APK210" s="2"/>
      <c r="APL210" s="2"/>
      <c r="APM210" s="2"/>
      <c r="APN210" s="2"/>
      <c r="APO210" s="2"/>
      <c r="APP210" s="2"/>
      <c r="APQ210" s="2"/>
      <c r="APR210" s="2"/>
      <c r="APS210" s="2"/>
      <c r="APT210" s="2"/>
      <c r="APU210" s="2"/>
      <c r="APV210" s="2"/>
      <c r="APW210" s="2"/>
      <c r="APX210" s="2"/>
      <c r="APY210" s="2"/>
      <c r="APZ210" s="2"/>
      <c r="AQA210" s="2"/>
      <c r="AQB210" s="2"/>
      <c r="AQC210" s="2"/>
      <c r="AQD210" s="2"/>
      <c r="AQE210" s="2"/>
      <c r="AQF210" s="2"/>
      <c r="AQG210" s="2"/>
      <c r="AQH210" s="2"/>
      <c r="AQI210" s="2"/>
      <c r="AQJ210" s="2"/>
      <c r="AQK210" s="2"/>
      <c r="AQL210" s="2"/>
      <c r="AQM210" s="2"/>
      <c r="AQN210" s="2"/>
      <c r="AQO210" s="2"/>
      <c r="AQP210" s="2"/>
      <c r="AQQ210" s="2"/>
      <c r="AQR210" s="2"/>
      <c r="AQS210" s="2"/>
      <c r="AQT210" s="2"/>
      <c r="AQU210" s="2"/>
      <c r="AQV210" s="2"/>
      <c r="AQW210" s="2"/>
      <c r="AQX210" s="2"/>
      <c r="AQY210" s="2"/>
      <c r="AQZ210" s="2"/>
      <c r="ARA210" s="2"/>
      <c r="ARB210" s="2"/>
      <c r="ARC210" s="2"/>
      <c r="ARD210" s="2"/>
      <c r="ARE210" s="2"/>
      <c r="ARF210" s="2"/>
      <c r="ARG210" s="2"/>
      <c r="ARH210" s="2"/>
      <c r="ARI210" s="2"/>
      <c r="ARJ210" s="2"/>
      <c r="ARK210" s="2"/>
      <c r="ARL210" s="2"/>
      <c r="ARM210" s="2"/>
      <c r="ARN210" s="2"/>
      <c r="ARO210" s="2"/>
      <c r="ARP210" s="2"/>
      <c r="ARQ210" s="2"/>
      <c r="ARR210" s="2"/>
      <c r="ARS210" s="2"/>
      <c r="ART210" s="2"/>
      <c r="ARU210" s="2"/>
      <c r="ARV210" s="2"/>
      <c r="ARW210" s="2"/>
      <c r="ARX210" s="2"/>
      <c r="ARY210" s="2"/>
      <c r="ARZ210" s="2"/>
      <c r="ASA210" s="2"/>
      <c r="ASB210" s="2"/>
      <c r="ASC210" s="2"/>
      <c r="ASD210" s="2"/>
      <c r="ASE210" s="2"/>
      <c r="ASF210" s="2"/>
      <c r="ASG210" s="2"/>
      <c r="ASH210" s="2"/>
      <c r="ASI210" s="2"/>
      <c r="ASJ210" s="2"/>
      <c r="ASK210" s="2"/>
      <c r="ASL210" s="2"/>
      <c r="ASM210" s="2"/>
      <c r="ASN210" s="2"/>
      <c r="ASO210" s="2"/>
      <c r="ASP210" s="2"/>
      <c r="ASQ210" s="2"/>
      <c r="ASR210" s="2"/>
      <c r="ASS210" s="2"/>
      <c r="AST210" s="2"/>
      <c r="ASU210" s="2"/>
      <c r="ASV210" s="2"/>
      <c r="ASW210" s="2"/>
      <c r="ASX210" s="2"/>
      <c r="ASY210" s="2"/>
      <c r="ASZ210" s="2"/>
      <c r="ATA210" s="2"/>
      <c r="ATB210" s="2"/>
      <c r="ATC210" s="2"/>
      <c r="ATD210" s="2"/>
      <c r="ATE210" s="2"/>
      <c r="ATF210" s="2"/>
      <c r="ATG210" s="2"/>
      <c r="ATH210" s="2"/>
      <c r="ATI210" s="2"/>
      <c r="ATJ210" s="2"/>
      <c r="ATK210" s="2"/>
      <c r="ATL210" s="2"/>
      <c r="ATM210" s="2"/>
      <c r="ATN210" s="2"/>
      <c r="ATO210" s="2"/>
      <c r="ATP210" s="2"/>
      <c r="ATQ210" s="2"/>
      <c r="ATR210" s="2"/>
      <c r="ATS210" s="2"/>
      <c r="ATT210" s="2"/>
      <c r="ATU210" s="2"/>
      <c r="ATV210" s="2"/>
      <c r="ATW210" s="2"/>
      <c r="ATX210" s="2"/>
      <c r="ATY210" s="2"/>
      <c r="ATZ210" s="2"/>
      <c r="AUA210" s="2"/>
      <c r="AUB210" s="2"/>
      <c r="AUC210" s="2"/>
      <c r="AUD210" s="2"/>
      <c r="AUE210" s="2"/>
      <c r="AUF210" s="2"/>
      <c r="AUG210" s="2"/>
      <c r="AUH210" s="2"/>
      <c r="AUI210" s="2"/>
      <c r="AUJ210" s="2"/>
      <c r="AUK210" s="2"/>
      <c r="AUL210" s="2"/>
      <c r="AUM210" s="2"/>
      <c r="AUN210" s="2"/>
      <c r="AUO210" s="2"/>
      <c r="AUP210" s="2"/>
      <c r="AUQ210" s="2"/>
      <c r="AUR210" s="2"/>
      <c r="AUS210" s="2"/>
      <c r="AUT210" s="2"/>
      <c r="AUU210" s="2"/>
      <c r="AUV210" s="2"/>
      <c r="AUW210" s="2"/>
      <c r="AUX210" s="2"/>
      <c r="AUY210" s="2"/>
      <c r="AUZ210" s="2"/>
      <c r="AVA210" s="2"/>
      <c r="AVB210" s="2"/>
      <c r="AVC210" s="2"/>
      <c r="AVD210" s="2"/>
      <c r="AVE210" s="2"/>
      <c r="AVF210" s="2"/>
      <c r="AVG210" s="2"/>
      <c r="AVH210" s="2"/>
      <c r="AVI210" s="2"/>
      <c r="AVJ210" s="2"/>
      <c r="AVK210" s="2"/>
      <c r="AVL210" s="2"/>
      <c r="AVM210" s="2"/>
      <c r="AVN210" s="2"/>
      <c r="AVO210" s="2"/>
      <c r="AVP210" s="2"/>
      <c r="AVQ210" s="2"/>
      <c r="AVR210" s="2"/>
      <c r="AVS210" s="2"/>
      <c r="AVT210" s="2"/>
      <c r="AVU210" s="2"/>
      <c r="AVV210" s="2"/>
      <c r="AVW210" s="2"/>
      <c r="AVX210" s="2"/>
      <c r="AVY210" s="2"/>
      <c r="AVZ210" s="2"/>
      <c r="AWA210" s="2"/>
      <c r="AWB210" s="2"/>
      <c r="AWC210" s="2"/>
      <c r="AWD210" s="2"/>
      <c r="AWE210" s="2"/>
      <c r="AWF210" s="2"/>
      <c r="AWG210" s="2"/>
      <c r="AWH210" s="2"/>
      <c r="AWI210" s="2"/>
      <c r="AWJ210" s="2"/>
      <c r="AWK210" s="2"/>
      <c r="AWL210" s="2"/>
      <c r="AWM210" s="2"/>
      <c r="AWN210" s="2"/>
      <c r="AWO210" s="2"/>
      <c r="AWP210" s="2"/>
      <c r="AWQ210" s="2"/>
      <c r="AWR210" s="2"/>
      <c r="AWS210" s="2"/>
      <c r="AWT210" s="2"/>
      <c r="AWU210" s="2"/>
      <c r="AWV210" s="2"/>
      <c r="AWW210" s="2"/>
      <c r="AWX210" s="2"/>
      <c r="AWY210" s="2"/>
      <c r="AWZ210" s="2"/>
      <c r="AXA210" s="2"/>
      <c r="AXB210" s="2"/>
      <c r="AXC210" s="2"/>
      <c r="AXD210" s="2"/>
      <c r="AXE210" s="2"/>
      <c r="AXF210" s="2"/>
      <c r="AXG210" s="2"/>
      <c r="AXH210" s="2"/>
      <c r="AXI210" s="2"/>
      <c r="AXJ210" s="2"/>
      <c r="AXK210" s="2"/>
      <c r="AXL210" s="2"/>
      <c r="AXM210" s="2"/>
      <c r="AXN210" s="2"/>
      <c r="AXO210" s="2"/>
      <c r="AXP210" s="2"/>
      <c r="AXQ210" s="2"/>
      <c r="AXR210" s="2"/>
      <c r="AXS210" s="2"/>
      <c r="AXT210" s="2"/>
      <c r="AXU210" s="2"/>
      <c r="AXV210" s="2"/>
      <c r="AXW210" s="2"/>
      <c r="AXX210" s="2"/>
      <c r="AXY210" s="2"/>
      <c r="AXZ210" s="2"/>
      <c r="AYA210" s="2"/>
      <c r="AYB210" s="2"/>
      <c r="AYC210" s="2"/>
      <c r="AYD210" s="2"/>
      <c r="AYE210" s="2"/>
      <c r="AYF210" s="2"/>
      <c r="AYG210" s="2"/>
      <c r="AYH210" s="2"/>
      <c r="AYI210" s="2"/>
      <c r="AYJ210" s="2"/>
      <c r="AYK210" s="2"/>
      <c r="AYL210" s="2"/>
      <c r="AYM210" s="2"/>
      <c r="AYN210" s="2"/>
      <c r="AYO210" s="2"/>
      <c r="AYP210" s="2"/>
      <c r="AYQ210" s="2"/>
      <c r="AYR210" s="2"/>
      <c r="AYS210" s="2"/>
      <c r="AYT210" s="2"/>
      <c r="AYU210" s="2"/>
      <c r="AYV210" s="2"/>
      <c r="AYW210" s="2"/>
      <c r="AYX210" s="2"/>
      <c r="AYY210" s="2"/>
      <c r="AYZ210" s="2"/>
      <c r="AZA210" s="2"/>
      <c r="AZB210" s="2"/>
      <c r="AZC210" s="2"/>
      <c r="AZD210" s="2"/>
      <c r="AZE210" s="2"/>
      <c r="AZF210" s="2"/>
      <c r="AZG210" s="2"/>
      <c r="AZH210" s="2"/>
      <c r="AZI210" s="2"/>
      <c r="AZJ210" s="2"/>
      <c r="AZK210" s="2"/>
      <c r="AZL210" s="2"/>
      <c r="AZM210" s="2"/>
      <c r="AZN210" s="2"/>
      <c r="AZO210" s="2"/>
      <c r="AZP210" s="2"/>
      <c r="AZQ210" s="2"/>
      <c r="AZR210" s="2"/>
      <c r="AZS210" s="2"/>
      <c r="AZT210" s="2"/>
      <c r="AZU210" s="2"/>
      <c r="AZV210" s="2"/>
      <c r="AZW210" s="2"/>
      <c r="AZX210" s="2"/>
      <c r="AZY210" s="2"/>
      <c r="AZZ210" s="2"/>
      <c r="BAA210" s="2"/>
      <c r="BAB210" s="2"/>
      <c r="BAC210" s="2"/>
      <c r="BAD210" s="2"/>
      <c r="BAE210" s="2"/>
      <c r="BAF210" s="2"/>
      <c r="BAG210" s="2"/>
      <c r="BAH210" s="2"/>
      <c r="BAI210" s="2"/>
      <c r="BAJ210" s="2"/>
      <c r="BAK210" s="2"/>
      <c r="BAL210" s="2"/>
      <c r="BAM210" s="2"/>
      <c r="BAN210" s="2"/>
      <c r="BAO210" s="2"/>
      <c r="BAP210" s="2"/>
      <c r="BAQ210" s="2"/>
      <c r="BAR210" s="2"/>
      <c r="BAS210" s="2"/>
      <c r="BAT210" s="2"/>
    </row>
    <row r="211" spans="1:1398" x14ac:dyDescent="0.25">
      <c r="G211" s="2"/>
      <c r="H211" s="2"/>
      <c r="I211" s="2"/>
      <c r="J211" s="12"/>
    </row>
    <row r="212" spans="1:1398" x14ac:dyDescent="0.25">
      <c r="G212" s="2"/>
      <c r="H212" s="2"/>
      <c r="I212" s="2"/>
      <c r="J212" s="12"/>
    </row>
    <row r="213" spans="1:1398" x14ac:dyDescent="0.25">
      <c r="G213" s="2"/>
      <c r="H213" s="2"/>
      <c r="I213" s="2"/>
      <c r="J213" s="12"/>
    </row>
    <row r="214" spans="1:1398" x14ac:dyDescent="0.25">
      <c r="G214" s="2"/>
      <c r="H214" s="2"/>
      <c r="I214" s="2"/>
      <c r="J214" s="12"/>
    </row>
    <row r="215" spans="1:1398" x14ac:dyDescent="0.25">
      <c r="G215" s="2"/>
      <c r="H215" s="2"/>
      <c r="I215" s="2"/>
      <c r="J215" s="12"/>
    </row>
    <row r="216" spans="1:1398" x14ac:dyDescent="0.25">
      <c r="G216" s="2"/>
      <c r="H216" s="2"/>
      <c r="I216" s="2"/>
      <c r="J216" s="12"/>
    </row>
    <row r="217" spans="1:1398" x14ac:dyDescent="0.25">
      <c r="G217" s="2"/>
      <c r="H217" s="2"/>
      <c r="I217" s="2"/>
      <c r="J217" s="12"/>
    </row>
    <row r="218" spans="1:1398" x14ac:dyDescent="0.25">
      <c r="G218" s="2"/>
      <c r="H218" s="2"/>
      <c r="I218" s="2"/>
      <c r="J218" s="12"/>
    </row>
    <row r="219" spans="1:1398" x14ac:dyDescent="0.25">
      <c r="G219" s="2"/>
      <c r="H219" s="2"/>
      <c r="I219" s="2"/>
      <c r="J219" s="12"/>
    </row>
    <row r="220" spans="1:1398" x14ac:dyDescent="0.25">
      <c r="G220" s="2"/>
      <c r="H220" s="2"/>
      <c r="I220" s="2"/>
      <c r="J220" s="12"/>
    </row>
    <row r="221" spans="1:1398" x14ac:dyDescent="0.25">
      <c r="G221" s="2"/>
      <c r="H221" s="2"/>
      <c r="I221" s="2"/>
    </row>
    <row r="222" spans="1:1398" x14ac:dyDescent="0.25">
      <c r="G222" s="2"/>
      <c r="H222" s="2"/>
      <c r="I222" s="2"/>
    </row>
    <row r="223" spans="1:1398" x14ac:dyDescent="0.25">
      <c r="G223" s="2"/>
      <c r="H223" s="2"/>
      <c r="I223" s="2"/>
    </row>
    <row r="224" spans="1:1398" x14ac:dyDescent="0.25">
      <c r="G224" s="2"/>
      <c r="H224" s="2"/>
      <c r="I224" s="2"/>
    </row>
    <row r="225" spans="7:9" x14ac:dyDescent="0.25">
      <c r="G225" s="2"/>
      <c r="H225" s="2"/>
      <c r="I225" s="2"/>
    </row>
    <row r="226" spans="7:9" x14ac:dyDescent="0.25">
      <c r="G226" s="2"/>
      <c r="H226" s="2"/>
      <c r="I226" s="2"/>
    </row>
    <row r="227" spans="7:9" x14ac:dyDescent="0.25">
      <c r="G227" s="2"/>
      <c r="H227" s="2"/>
      <c r="I227" s="2"/>
    </row>
    <row r="228" spans="7:9" x14ac:dyDescent="0.25">
      <c r="G228" s="2"/>
      <c r="H228" s="2"/>
      <c r="I228" s="2"/>
    </row>
    <row r="229" spans="7:9" x14ac:dyDescent="0.25">
      <c r="G229" s="2"/>
      <c r="H229" s="2"/>
      <c r="I229" s="2"/>
    </row>
    <row r="230" spans="7:9" x14ac:dyDescent="0.25">
      <c r="G230" s="2"/>
      <c r="H230" s="2"/>
      <c r="I230" s="2"/>
    </row>
    <row r="231" spans="7:9" x14ac:dyDescent="0.25">
      <c r="G231" s="2"/>
      <c r="H231" s="2"/>
      <c r="I231" s="2"/>
    </row>
    <row r="232" spans="7:9" x14ac:dyDescent="0.25">
      <c r="G232" s="2"/>
      <c r="H232" s="2"/>
      <c r="I232" s="2"/>
    </row>
    <row r="233" spans="7:9" x14ac:dyDescent="0.25">
      <c r="G233" s="2"/>
      <c r="H233" s="2"/>
      <c r="I233" s="2"/>
    </row>
    <row r="234" spans="7:9" x14ac:dyDescent="0.25">
      <c r="G234" s="2"/>
      <c r="H234" s="2"/>
      <c r="I234" s="2"/>
    </row>
    <row r="235" spans="7:9" x14ac:dyDescent="0.25">
      <c r="G235" s="2"/>
      <c r="H235" s="2"/>
      <c r="I235" s="2"/>
    </row>
    <row r="236" spans="7:9" x14ac:dyDescent="0.25">
      <c r="G236" s="2"/>
      <c r="H236" s="2"/>
      <c r="I236" s="2"/>
    </row>
    <row r="237" spans="7:9" x14ac:dyDescent="0.25">
      <c r="G237" s="2"/>
      <c r="H237" s="2"/>
      <c r="I237" s="2"/>
    </row>
    <row r="238" spans="7:9" x14ac:dyDescent="0.25">
      <c r="G238" s="2"/>
      <c r="H238" s="2"/>
      <c r="I238" s="2"/>
    </row>
    <row r="239" spans="7:9" x14ac:dyDescent="0.25">
      <c r="G239" s="2"/>
      <c r="H239" s="2"/>
      <c r="I239" s="2"/>
    </row>
    <row r="240" spans="7:9" x14ac:dyDescent="0.25">
      <c r="G240" s="2"/>
      <c r="H240" s="2"/>
      <c r="I240" s="2"/>
    </row>
    <row r="241" spans="2:9" x14ac:dyDescent="0.25">
      <c r="B241" s="5"/>
      <c r="C241" s="2"/>
      <c r="D241" s="2"/>
      <c r="E241" s="2"/>
      <c r="F241" s="2"/>
      <c r="G241" s="2"/>
      <c r="H241" s="2"/>
      <c r="I241" s="2"/>
    </row>
    <row r="242" spans="2:9" x14ac:dyDescent="0.25">
      <c r="B242" s="5"/>
      <c r="C242" s="2"/>
      <c r="D242" s="2"/>
      <c r="E242" s="2"/>
      <c r="F242" s="2"/>
      <c r="G242" s="2"/>
      <c r="H242" s="2"/>
      <c r="I242" s="2"/>
    </row>
    <row r="243" spans="2:9" x14ac:dyDescent="0.25">
      <c r="B243" s="5"/>
      <c r="C243" s="2"/>
      <c r="D243" s="2"/>
      <c r="E243" s="2"/>
      <c r="F243" s="2"/>
      <c r="G243" s="38"/>
      <c r="H243" s="38"/>
      <c r="I243" s="38"/>
    </row>
    <row r="244" spans="2:9" x14ac:dyDescent="0.25">
      <c r="B244" s="5"/>
      <c r="C244" s="2"/>
      <c r="D244" s="2"/>
      <c r="E244" s="2"/>
      <c r="F244" s="2"/>
      <c r="G244" s="38"/>
      <c r="H244" s="38"/>
      <c r="I244" s="38"/>
    </row>
    <row r="1559" spans="1397:1398" x14ac:dyDescent="0.25">
      <c r="BAS1559" s="2" t="s">
        <v>29</v>
      </c>
    </row>
    <row r="1560" spans="1397:1398" x14ac:dyDescent="0.25">
      <c r="BAT1560" s="2" t="s">
        <v>28</v>
      </c>
    </row>
  </sheetData>
  <mergeCells count="1">
    <mergeCell ref="B2:J2"/>
  </mergeCells>
  <dataValidations count="2">
    <dataValidation type="list" allowBlank="1" showInputMessage="1" showErrorMessage="1" sqref="D6:D122">
      <formula1>$P$5:$P$8</formula1>
    </dataValidation>
    <dataValidation type="list" allowBlank="1" showInputMessage="1" showErrorMessage="1" sqref="E6:E122">
      <formula1>$M$5:$M$16</formula1>
    </dataValidation>
  </dataValidations>
  <pageMargins left="0.7" right="0.7" top="0.75" bottom="0.75" header="0.3" footer="0.3"/>
  <pageSetup paperSize="9" scale="155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T1549"/>
  <sheetViews>
    <sheetView zoomScale="69" zoomScaleNormal="79" workbookViewId="0">
      <selection activeCell="F43" sqref="F43"/>
    </sheetView>
  </sheetViews>
  <sheetFormatPr baseColWidth="10" defaultRowHeight="15" x14ac:dyDescent="0.25"/>
  <cols>
    <col min="2" max="2" width="7.140625" customWidth="1"/>
    <col min="4" max="4" width="16.7109375" customWidth="1"/>
    <col min="5" max="5" width="15.5703125" customWidth="1"/>
    <col min="6" max="6" width="72" customWidth="1"/>
    <col min="7" max="7" width="12.42578125" customWidth="1"/>
    <col min="8" max="8" width="13" customWidth="1"/>
    <col min="9" max="10" width="15.140625" customWidth="1"/>
    <col min="11" max="11" width="15.42578125" customWidth="1"/>
    <col min="12" max="12" width="11.5703125" customWidth="1"/>
  </cols>
  <sheetData>
    <row r="1" spans="2:16" ht="15.75" x14ac:dyDescent="0.25">
      <c r="B1" s="1"/>
      <c r="D1" s="2" t="s">
        <v>0</v>
      </c>
      <c r="F1" s="3"/>
      <c r="G1">
        <v>0</v>
      </c>
    </row>
    <row r="2" spans="2:16" ht="23.25" x14ac:dyDescent="0.25">
      <c r="B2" s="94" t="s">
        <v>30</v>
      </c>
      <c r="C2" s="94"/>
      <c r="D2" s="94"/>
      <c r="E2" s="94"/>
      <c r="F2" s="94"/>
      <c r="G2" s="94"/>
      <c r="H2" s="94"/>
      <c r="I2" s="94"/>
      <c r="J2" s="94"/>
      <c r="L2" s="2"/>
    </row>
    <row r="3" spans="2:16" ht="22.15" customHeight="1" x14ac:dyDescent="0.25">
      <c r="B3" s="1"/>
      <c r="C3" s="2"/>
      <c r="F3" s="3"/>
      <c r="K3" s="4"/>
      <c r="L3" s="2"/>
    </row>
    <row r="4" spans="2:16" ht="23.45" customHeight="1" x14ac:dyDescent="0.25">
      <c r="B4" s="5"/>
      <c r="C4" s="6"/>
      <c r="D4" s="7"/>
      <c r="E4" s="7"/>
      <c r="F4" s="8"/>
      <c r="G4" s="9"/>
      <c r="H4" s="10"/>
      <c r="I4" s="11"/>
      <c r="J4" s="12"/>
    </row>
    <row r="5" spans="2:16" ht="12" customHeight="1" x14ac:dyDescent="0.25">
      <c r="B5" s="39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1" t="s">
        <v>6</v>
      </c>
      <c r="H5" s="42" t="s">
        <v>7</v>
      </c>
      <c r="I5" s="43" t="s">
        <v>8</v>
      </c>
      <c r="J5" s="13" t="s">
        <v>9</v>
      </c>
      <c r="M5" t="s">
        <v>10</v>
      </c>
      <c r="P5" t="s">
        <v>11</v>
      </c>
    </row>
    <row r="6" spans="2:16" hidden="1" x14ac:dyDescent="0.25">
      <c r="B6" s="14">
        <v>1</v>
      </c>
      <c r="C6" s="15">
        <v>46055</v>
      </c>
      <c r="D6" s="16" t="s">
        <v>11</v>
      </c>
      <c r="E6" s="16" t="s">
        <v>12</v>
      </c>
      <c r="F6" s="17" t="s">
        <v>31</v>
      </c>
      <c r="G6" s="18">
        <v>2919725</v>
      </c>
      <c r="H6" s="19"/>
      <c r="I6" s="20">
        <f>$I$4+G6-H6</f>
        <v>2919725</v>
      </c>
      <c r="J6" s="21"/>
      <c r="K6" s="12"/>
      <c r="M6" t="s">
        <v>13</v>
      </c>
      <c r="P6" t="s">
        <v>14</v>
      </c>
    </row>
    <row r="7" spans="2:16" hidden="1" x14ac:dyDescent="0.25">
      <c r="B7" s="14">
        <v>2</v>
      </c>
      <c r="C7" s="15">
        <v>46055</v>
      </c>
      <c r="D7" s="16" t="s">
        <v>15</v>
      </c>
      <c r="E7" s="16" t="s">
        <v>13</v>
      </c>
      <c r="F7" s="22" t="s">
        <v>32</v>
      </c>
      <c r="G7" s="23">
        <v>450000</v>
      </c>
      <c r="H7" s="22"/>
      <c r="I7" s="24">
        <f>IF(OR(G7,H7&gt;0),(I6+G7-H7),0)</f>
        <v>3369725</v>
      </c>
      <c r="J7" s="21"/>
      <c r="M7" t="s">
        <v>16</v>
      </c>
      <c r="P7" t="s">
        <v>15</v>
      </c>
    </row>
    <row r="8" spans="2:16" hidden="1" x14ac:dyDescent="0.25">
      <c r="B8" s="14">
        <v>3</v>
      </c>
      <c r="C8" s="15">
        <v>46055</v>
      </c>
      <c r="D8" s="16" t="s">
        <v>18</v>
      </c>
      <c r="E8" s="16" t="s">
        <v>10</v>
      </c>
      <c r="F8" s="22" t="s">
        <v>33</v>
      </c>
      <c r="G8" s="23">
        <v>400000</v>
      </c>
      <c r="H8" s="22"/>
      <c r="I8" s="24">
        <f t="shared" ref="I8:I71" si="0">IF(OR(G8,H8&gt;0),(I7+G8-H8),0)</f>
        <v>3769725</v>
      </c>
      <c r="J8" s="21"/>
      <c r="M8" t="s">
        <v>17</v>
      </c>
      <c r="P8" t="s">
        <v>18</v>
      </c>
    </row>
    <row r="9" spans="2:16" hidden="1" x14ac:dyDescent="0.25">
      <c r="B9" s="14">
        <v>4</v>
      </c>
      <c r="C9" s="15">
        <v>46055</v>
      </c>
      <c r="D9" s="16" t="s">
        <v>14</v>
      </c>
      <c r="E9" s="16" t="s">
        <v>13</v>
      </c>
      <c r="F9" s="22" t="s">
        <v>34</v>
      </c>
      <c r="G9" s="23">
        <v>3500</v>
      </c>
      <c r="H9" s="22"/>
      <c r="I9" s="24">
        <f t="shared" si="0"/>
        <v>3773225</v>
      </c>
      <c r="J9" s="21"/>
      <c r="M9" t="s">
        <v>19</v>
      </c>
    </row>
    <row r="10" spans="2:16" hidden="1" x14ac:dyDescent="0.25">
      <c r="B10" s="14">
        <v>5</v>
      </c>
      <c r="C10" s="15">
        <v>46055</v>
      </c>
      <c r="D10" s="16" t="s">
        <v>18</v>
      </c>
      <c r="E10" s="16" t="s">
        <v>10</v>
      </c>
      <c r="F10" s="22" t="s">
        <v>35</v>
      </c>
      <c r="G10" s="23">
        <v>234000</v>
      </c>
      <c r="H10" s="22"/>
      <c r="I10" s="24">
        <f t="shared" si="0"/>
        <v>4007225</v>
      </c>
      <c r="J10" s="21" t="s">
        <v>213</v>
      </c>
      <c r="M10" t="s">
        <v>20</v>
      </c>
    </row>
    <row r="11" spans="2:16" hidden="1" x14ac:dyDescent="0.25">
      <c r="B11" s="14">
        <v>6</v>
      </c>
      <c r="C11" s="15">
        <v>46055</v>
      </c>
      <c r="D11" s="16" t="s">
        <v>11</v>
      </c>
      <c r="E11" s="16" t="s">
        <v>17</v>
      </c>
      <c r="F11" s="22" t="s">
        <v>36</v>
      </c>
      <c r="G11" s="23"/>
      <c r="H11" s="22">
        <v>491000</v>
      </c>
      <c r="I11" s="24">
        <f t="shared" si="0"/>
        <v>3516225</v>
      </c>
      <c r="J11" s="21"/>
      <c r="M11" t="s">
        <v>21</v>
      </c>
      <c r="N11" s="2"/>
    </row>
    <row r="12" spans="2:16" hidden="1" x14ac:dyDescent="0.25">
      <c r="B12" s="14">
        <v>7</v>
      </c>
      <c r="C12" s="15">
        <v>46055</v>
      </c>
      <c r="D12" s="16" t="s">
        <v>11</v>
      </c>
      <c r="E12" s="16" t="s">
        <v>17</v>
      </c>
      <c r="F12" s="22" t="s">
        <v>37</v>
      </c>
      <c r="G12" s="23"/>
      <c r="H12" s="22">
        <v>20000</v>
      </c>
      <c r="I12" s="24">
        <f t="shared" si="0"/>
        <v>3496225</v>
      </c>
      <c r="J12" s="21"/>
      <c r="M12" t="s">
        <v>23</v>
      </c>
    </row>
    <row r="13" spans="2:16" hidden="1" x14ac:dyDescent="0.25">
      <c r="B13" s="14">
        <v>8</v>
      </c>
      <c r="C13" s="15">
        <v>46056</v>
      </c>
      <c r="D13" s="16" t="s">
        <v>15</v>
      </c>
      <c r="E13" s="16" t="s">
        <v>10</v>
      </c>
      <c r="F13" s="22" t="s">
        <v>38</v>
      </c>
      <c r="G13" s="23">
        <v>62000</v>
      </c>
      <c r="H13" s="22"/>
      <c r="I13" s="24">
        <f t="shared" si="0"/>
        <v>3558225</v>
      </c>
      <c r="J13" s="21"/>
      <c r="M13" t="s">
        <v>24</v>
      </c>
    </row>
    <row r="14" spans="2:16" hidden="1" x14ac:dyDescent="0.25">
      <c r="B14" s="14">
        <v>9</v>
      </c>
      <c r="C14" s="15">
        <v>46056</v>
      </c>
      <c r="D14" s="16" t="s">
        <v>15</v>
      </c>
      <c r="E14" s="16" t="s">
        <v>16</v>
      </c>
      <c r="F14" s="22" t="s">
        <v>39</v>
      </c>
      <c r="G14" s="23">
        <v>235000</v>
      </c>
      <c r="H14" s="22"/>
      <c r="I14" s="24">
        <f t="shared" si="0"/>
        <v>3793225</v>
      </c>
      <c r="J14" s="21"/>
      <c r="M14" t="s">
        <v>12</v>
      </c>
    </row>
    <row r="15" spans="2:16" hidden="1" x14ac:dyDescent="0.25">
      <c r="B15" s="14">
        <v>10</v>
      </c>
      <c r="C15" s="15">
        <v>46056</v>
      </c>
      <c r="D15" s="16" t="s">
        <v>15</v>
      </c>
      <c r="E15" s="16" t="s">
        <v>13</v>
      </c>
      <c r="F15" s="22" t="s">
        <v>40</v>
      </c>
      <c r="G15" s="23">
        <v>520000</v>
      </c>
      <c r="H15" s="22"/>
      <c r="I15" s="24">
        <f t="shared" si="0"/>
        <v>4313225</v>
      </c>
      <c r="J15" s="21"/>
    </row>
    <row r="16" spans="2:16" hidden="1" x14ac:dyDescent="0.25">
      <c r="B16" s="14">
        <v>11</v>
      </c>
      <c r="C16" s="15">
        <v>46056</v>
      </c>
      <c r="D16" s="16" t="s">
        <v>11</v>
      </c>
      <c r="E16" s="16" t="s">
        <v>21</v>
      </c>
      <c r="F16" s="22" t="s">
        <v>26</v>
      </c>
      <c r="G16" s="23"/>
      <c r="H16" s="22">
        <v>15000</v>
      </c>
      <c r="I16" s="24">
        <f t="shared" si="0"/>
        <v>4298225</v>
      </c>
      <c r="J16" s="21"/>
    </row>
    <row r="17" spans="2:11" hidden="1" x14ac:dyDescent="0.25">
      <c r="B17" s="14">
        <v>12</v>
      </c>
      <c r="C17" s="15">
        <v>46056</v>
      </c>
      <c r="D17" s="16" t="s">
        <v>11</v>
      </c>
      <c r="E17" s="16" t="s">
        <v>24</v>
      </c>
      <c r="F17" s="22" t="s">
        <v>41</v>
      </c>
      <c r="G17" s="23"/>
      <c r="H17" s="22">
        <v>10000</v>
      </c>
      <c r="I17" s="24">
        <f t="shared" si="0"/>
        <v>4288225</v>
      </c>
      <c r="J17" s="21"/>
    </row>
    <row r="18" spans="2:11" hidden="1" x14ac:dyDescent="0.25">
      <c r="B18" s="14">
        <v>13</v>
      </c>
      <c r="C18" s="15">
        <v>46057</v>
      </c>
      <c r="D18" s="16" t="s">
        <v>15</v>
      </c>
      <c r="E18" s="16" t="s">
        <v>10</v>
      </c>
      <c r="F18" s="22" t="s">
        <v>42</v>
      </c>
      <c r="G18" s="23">
        <v>115500</v>
      </c>
      <c r="H18" s="22"/>
      <c r="I18" s="24">
        <f t="shared" si="0"/>
        <v>4403725</v>
      </c>
      <c r="J18" s="21"/>
      <c r="K18" s="12" t="s">
        <v>48</v>
      </c>
    </row>
    <row r="19" spans="2:11" hidden="1" x14ac:dyDescent="0.25">
      <c r="B19" s="14">
        <v>14</v>
      </c>
      <c r="C19" s="15">
        <v>46057</v>
      </c>
      <c r="D19" s="16" t="s">
        <v>15</v>
      </c>
      <c r="E19" s="16" t="s">
        <v>16</v>
      </c>
      <c r="F19" s="22" t="s">
        <v>43</v>
      </c>
      <c r="G19" s="23">
        <v>2385450</v>
      </c>
      <c r="H19" s="22"/>
      <c r="I19" s="24">
        <f t="shared" si="0"/>
        <v>6789175</v>
      </c>
      <c r="J19" s="21"/>
    </row>
    <row r="20" spans="2:11" ht="14.45" hidden="1" customHeight="1" x14ac:dyDescent="0.25">
      <c r="B20" s="14">
        <v>15</v>
      </c>
      <c r="C20" s="15">
        <v>46057</v>
      </c>
      <c r="D20" s="16" t="s">
        <v>11</v>
      </c>
      <c r="E20" s="16" t="s">
        <v>12</v>
      </c>
      <c r="F20" s="22" t="s">
        <v>22</v>
      </c>
      <c r="G20" s="23"/>
      <c r="H20" s="22">
        <v>6500000</v>
      </c>
      <c r="I20" s="24">
        <f t="shared" si="0"/>
        <v>289175</v>
      </c>
      <c r="J20" s="21"/>
      <c r="K20" s="25"/>
    </row>
    <row r="21" spans="2:11" ht="14.45" hidden="1" customHeight="1" x14ac:dyDescent="0.25">
      <c r="B21" s="14">
        <v>16</v>
      </c>
      <c r="C21" s="15">
        <v>46058</v>
      </c>
      <c r="D21" s="16" t="s">
        <v>15</v>
      </c>
      <c r="E21" s="16" t="s">
        <v>16</v>
      </c>
      <c r="F21" s="22" t="s">
        <v>44</v>
      </c>
      <c r="G21" s="23">
        <v>175000</v>
      </c>
      <c r="H21" s="22"/>
      <c r="I21" s="24">
        <f t="shared" si="0"/>
        <v>464175</v>
      </c>
      <c r="J21" s="21"/>
      <c r="K21" s="25"/>
    </row>
    <row r="22" spans="2:11" ht="14.45" hidden="1" customHeight="1" x14ac:dyDescent="0.25">
      <c r="B22" s="14">
        <v>17</v>
      </c>
      <c r="C22" s="15">
        <v>46058</v>
      </c>
      <c r="D22" s="16" t="s">
        <v>15</v>
      </c>
      <c r="E22" s="16" t="s">
        <v>13</v>
      </c>
      <c r="F22" s="22" t="s">
        <v>45</v>
      </c>
      <c r="G22" s="23">
        <v>85000</v>
      </c>
      <c r="H22" s="22"/>
      <c r="I22" s="24">
        <f t="shared" si="0"/>
        <v>549175</v>
      </c>
      <c r="J22" s="21"/>
      <c r="K22" s="25"/>
    </row>
    <row r="23" spans="2:11" ht="14.45" hidden="1" customHeight="1" x14ac:dyDescent="0.25">
      <c r="B23" s="14">
        <v>18</v>
      </c>
      <c r="C23" s="15">
        <v>46058</v>
      </c>
      <c r="D23" s="16" t="s">
        <v>11</v>
      </c>
      <c r="E23" s="16" t="s">
        <v>21</v>
      </c>
      <c r="F23" s="22" t="s">
        <v>46</v>
      </c>
      <c r="G23" s="23"/>
      <c r="H23" s="22">
        <v>2000</v>
      </c>
      <c r="I23" s="24">
        <f t="shared" si="0"/>
        <v>547175</v>
      </c>
      <c r="J23" s="21"/>
      <c r="K23" s="25"/>
    </row>
    <row r="24" spans="2:11" ht="14.45" hidden="1" customHeight="1" x14ac:dyDescent="0.25">
      <c r="B24" s="14">
        <v>19</v>
      </c>
      <c r="C24" s="15">
        <v>46058</v>
      </c>
      <c r="D24" s="16" t="s">
        <v>11</v>
      </c>
      <c r="E24" s="16" t="s">
        <v>12</v>
      </c>
      <c r="F24" s="22" t="s">
        <v>47</v>
      </c>
      <c r="G24" s="23"/>
      <c r="H24" s="22">
        <v>50000</v>
      </c>
      <c r="I24" s="24">
        <f t="shared" si="0"/>
        <v>497175</v>
      </c>
      <c r="J24" s="21"/>
      <c r="K24" s="25"/>
    </row>
    <row r="25" spans="2:11" ht="14.45" hidden="1" customHeight="1" x14ac:dyDescent="0.25">
      <c r="B25" s="14">
        <v>20</v>
      </c>
      <c r="C25" s="15">
        <v>46059</v>
      </c>
      <c r="D25" s="16" t="s">
        <v>14</v>
      </c>
      <c r="E25" s="16" t="s">
        <v>13</v>
      </c>
      <c r="F25" s="22" t="s">
        <v>49</v>
      </c>
      <c r="G25" s="23">
        <v>7000</v>
      </c>
      <c r="H25" s="22"/>
      <c r="I25" s="24">
        <f t="shared" si="0"/>
        <v>504175</v>
      </c>
      <c r="J25" s="21"/>
      <c r="K25" s="25"/>
    </row>
    <row r="26" spans="2:11" ht="14.45" hidden="1" customHeight="1" x14ac:dyDescent="0.25">
      <c r="B26" s="14">
        <v>21</v>
      </c>
      <c r="C26" s="15">
        <v>46059</v>
      </c>
      <c r="D26" s="16" t="s">
        <v>14</v>
      </c>
      <c r="E26" s="16" t="s">
        <v>16</v>
      </c>
      <c r="F26" s="22" t="s">
        <v>50</v>
      </c>
      <c r="G26" s="23">
        <v>14000</v>
      </c>
      <c r="H26" s="22"/>
      <c r="I26" s="24">
        <f t="shared" si="0"/>
        <v>518175</v>
      </c>
      <c r="J26" s="21"/>
      <c r="K26" s="25"/>
    </row>
    <row r="27" spans="2:11" ht="14.45" hidden="1" customHeight="1" x14ac:dyDescent="0.25">
      <c r="B27" s="14">
        <v>22</v>
      </c>
      <c r="C27" s="15">
        <v>46059</v>
      </c>
      <c r="D27" s="16" t="s">
        <v>15</v>
      </c>
      <c r="E27" s="16" t="s">
        <v>13</v>
      </c>
      <c r="F27" s="22" t="s">
        <v>51</v>
      </c>
      <c r="G27" s="23">
        <v>100000</v>
      </c>
      <c r="H27" s="22"/>
      <c r="I27" s="24">
        <f t="shared" si="0"/>
        <v>618175</v>
      </c>
      <c r="J27" s="21"/>
      <c r="K27" s="25"/>
    </row>
    <row r="28" spans="2:11" ht="14.45" hidden="1" customHeight="1" x14ac:dyDescent="0.25">
      <c r="B28" s="14">
        <v>23</v>
      </c>
      <c r="C28" s="15">
        <v>46059</v>
      </c>
      <c r="D28" s="16" t="s">
        <v>11</v>
      </c>
      <c r="E28" s="16" t="s">
        <v>24</v>
      </c>
      <c r="F28" s="22" t="s">
        <v>52</v>
      </c>
      <c r="G28" s="23"/>
      <c r="H28" s="22">
        <v>15050</v>
      </c>
      <c r="I28" s="24">
        <f t="shared" si="0"/>
        <v>603125</v>
      </c>
      <c r="J28" s="21"/>
      <c r="K28" s="25"/>
    </row>
    <row r="29" spans="2:11" ht="14.45" hidden="1" customHeight="1" x14ac:dyDescent="0.25">
      <c r="B29" s="14">
        <v>24</v>
      </c>
      <c r="C29" s="15">
        <v>46059</v>
      </c>
      <c r="D29" s="16" t="s">
        <v>11</v>
      </c>
      <c r="E29" s="16" t="s">
        <v>21</v>
      </c>
      <c r="F29" s="22" t="s">
        <v>53</v>
      </c>
      <c r="G29" s="23"/>
      <c r="H29" s="22">
        <v>2000</v>
      </c>
      <c r="I29" s="24">
        <f t="shared" si="0"/>
        <v>601125</v>
      </c>
      <c r="J29" s="21"/>
      <c r="K29" s="25"/>
    </row>
    <row r="30" spans="2:11" ht="14.45" hidden="1" customHeight="1" x14ac:dyDescent="0.25">
      <c r="B30" s="14">
        <v>25</v>
      </c>
      <c r="C30" s="15">
        <v>46060</v>
      </c>
      <c r="D30" s="16" t="s">
        <v>11</v>
      </c>
      <c r="E30" s="16" t="s">
        <v>21</v>
      </c>
      <c r="F30" s="22" t="s">
        <v>25</v>
      </c>
      <c r="G30" s="23"/>
      <c r="H30" s="22">
        <v>2000</v>
      </c>
      <c r="I30" s="24">
        <f t="shared" si="0"/>
        <v>599125</v>
      </c>
      <c r="J30" s="21"/>
      <c r="K30" s="25"/>
    </row>
    <row r="31" spans="2:11" ht="14.45" hidden="1" customHeight="1" x14ac:dyDescent="0.25">
      <c r="B31" s="14">
        <v>26</v>
      </c>
      <c r="C31" s="15">
        <v>46060</v>
      </c>
      <c r="D31" s="16" t="s">
        <v>11</v>
      </c>
      <c r="E31" s="16" t="s">
        <v>21</v>
      </c>
      <c r="F31" s="22" t="s">
        <v>54</v>
      </c>
      <c r="G31" s="23"/>
      <c r="H31" s="22">
        <v>4000</v>
      </c>
      <c r="I31" s="24">
        <f t="shared" si="0"/>
        <v>595125</v>
      </c>
      <c r="J31" s="21"/>
      <c r="K31" s="25"/>
    </row>
    <row r="32" spans="2:11" ht="14.45" hidden="1" customHeight="1" x14ac:dyDescent="0.25">
      <c r="B32" s="14">
        <v>27</v>
      </c>
      <c r="C32" s="15">
        <v>46062</v>
      </c>
      <c r="D32" s="16" t="s">
        <v>14</v>
      </c>
      <c r="E32" s="16" t="s">
        <v>13</v>
      </c>
      <c r="F32" s="22" t="s">
        <v>55</v>
      </c>
      <c r="G32" s="23">
        <v>3500</v>
      </c>
      <c r="H32" s="22"/>
      <c r="I32" s="24">
        <f t="shared" si="0"/>
        <v>598625</v>
      </c>
      <c r="J32" s="21"/>
      <c r="K32" s="25"/>
    </row>
    <row r="33" spans="2:13" ht="14.45" hidden="1" customHeight="1" x14ac:dyDescent="0.25">
      <c r="B33" s="14">
        <v>28</v>
      </c>
      <c r="C33" s="15">
        <v>46062</v>
      </c>
      <c r="D33" s="16" t="s">
        <v>15</v>
      </c>
      <c r="E33" s="16" t="s">
        <v>13</v>
      </c>
      <c r="F33" s="22" t="s">
        <v>56</v>
      </c>
      <c r="G33" s="23">
        <v>335000</v>
      </c>
      <c r="H33" s="22"/>
      <c r="I33" s="24">
        <f t="shared" si="0"/>
        <v>933625</v>
      </c>
      <c r="J33" s="21"/>
      <c r="K33" s="25"/>
    </row>
    <row r="34" spans="2:13" ht="14.45" hidden="1" customHeight="1" x14ac:dyDescent="0.25">
      <c r="B34" s="14">
        <v>29</v>
      </c>
      <c r="C34" s="15">
        <v>46062</v>
      </c>
      <c r="D34" s="16" t="s">
        <v>11</v>
      </c>
      <c r="E34" s="16" t="s">
        <v>21</v>
      </c>
      <c r="F34" s="22" t="s">
        <v>57</v>
      </c>
      <c r="G34" s="23"/>
      <c r="H34" s="22">
        <v>25000</v>
      </c>
      <c r="I34" s="24">
        <f t="shared" si="0"/>
        <v>908625</v>
      </c>
      <c r="J34" s="21"/>
      <c r="K34" s="25"/>
    </row>
    <row r="35" spans="2:13" ht="14.45" hidden="1" customHeight="1" x14ac:dyDescent="0.25">
      <c r="B35" s="14">
        <v>30</v>
      </c>
      <c r="C35" s="15">
        <v>46063</v>
      </c>
      <c r="D35" s="16" t="s">
        <v>15</v>
      </c>
      <c r="E35" s="16" t="s">
        <v>16</v>
      </c>
      <c r="F35" s="22" t="s">
        <v>58</v>
      </c>
      <c r="G35" s="23">
        <v>185000</v>
      </c>
      <c r="H35" s="22"/>
      <c r="I35" s="24">
        <f t="shared" si="0"/>
        <v>1093625</v>
      </c>
      <c r="J35" s="21"/>
      <c r="K35" s="25"/>
    </row>
    <row r="36" spans="2:13" ht="14.45" customHeight="1" x14ac:dyDescent="0.25">
      <c r="B36" s="14">
        <v>31</v>
      </c>
      <c r="C36" s="15">
        <v>46063</v>
      </c>
      <c r="D36" s="16" t="s">
        <v>15</v>
      </c>
      <c r="E36" s="16" t="s">
        <v>13</v>
      </c>
      <c r="F36" s="22" t="s">
        <v>59</v>
      </c>
      <c r="G36" s="23">
        <v>630000</v>
      </c>
      <c r="H36" s="22"/>
      <c r="I36" s="24">
        <f t="shared" si="0"/>
        <v>1723625</v>
      </c>
      <c r="J36" s="21"/>
      <c r="K36" s="25"/>
    </row>
    <row r="37" spans="2:13" ht="14.45" hidden="1" customHeight="1" x14ac:dyDescent="0.25">
      <c r="B37" s="14">
        <v>32</v>
      </c>
      <c r="C37" s="15">
        <v>46064</v>
      </c>
      <c r="D37" s="16" t="s">
        <v>14</v>
      </c>
      <c r="E37" s="16" t="s">
        <v>13</v>
      </c>
      <c r="F37" s="22" t="s">
        <v>60</v>
      </c>
      <c r="G37" s="23">
        <v>110000</v>
      </c>
      <c r="H37" s="22"/>
      <c r="I37" s="24">
        <f t="shared" si="0"/>
        <v>1833625</v>
      </c>
      <c r="J37" s="21"/>
      <c r="K37" s="25"/>
    </row>
    <row r="38" spans="2:13" hidden="1" x14ac:dyDescent="0.25">
      <c r="B38" s="14">
        <v>33</v>
      </c>
      <c r="C38" s="15">
        <v>46064</v>
      </c>
      <c r="D38" s="16" t="s">
        <v>15</v>
      </c>
      <c r="E38" s="16" t="s">
        <v>16</v>
      </c>
      <c r="F38" s="22" t="s">
        <v>61</v>
      </c>
      <c r="G38" s="23">
        <v>8373515</v>
      </c>
      <c r="H38" s="22"/>
      <c r="I38" s="24">
        <f t="shared" si="0"/>
        <v>10207140</v>
      </c>
      <c r="J38" s="21"/>
    </row>
    <row r="39" spans="2:13" hidden="1" x14ac:dyDescent="0.25">
      <c r="B39" s="14">
        <v>34</v>
      </c>
      <c r="C39" s="15">
        <v>46064</v>
      </c>
      <c r="D39" s="16" t="s">
        <v>15</v>
      </c>
      <c r="E39" s="16" t="s">
        <v>13</v>
      </c>
      <c r="F39" s="22" t="s">
        <v>62</v>
      </c>
      <c r="G39" s="23">
        <v>160000</v>
      </c>
      <c r="H39" s="22"/>
      <c r="I39" s="24">
        <f t="shared" si="0"/>
        <v>10367140</v>
      </c>
      <c r="J39" s="21"/>
    </row>
    <row r="40" spans="2:13" hidden="1" x14ac:dyDescent="0.25">
      <c r="B40" s="14">
        <v>35</v>
      </c>
      <c r="C40" s="15">
        <v>46064</v>
      </c>
      <c r="D40" s="16" t="s">
        <v>14</v>
      </c>
      <c r="E40" s="16" t="s">
        <v>13</v>
      </c>
      <c r="F40" s="22" t="s">
        <v>63</v>
      </c>
      <c r="G40" s="23">
        <v>30000</v>
      </c>
      <c r="H40" s="22"/>
      <c r="I40" s="24">
        <f t="shared" si="0"/>
        <v>10397140</v>
      </c>
      <c r="J40" s="21"/>
    </row>
    <row r="41" spans="2:13" hidden="1" x14ac:dyDescent="0.25">
      <c r="B41" s="14">
        <v>36</v>
      </c>
      <c r="C41" s="15">
        <v>46064</v>
      </c>
      <c r="D41" s="16" t="s">
        <v>14</v>
      </c>
      <c r="E41" s="16" t="s">
        <v>10</v>
      </c>
      <c r="F41" s="22" t="s">
        <v>64</v>
      </c>
      <c r="G41" s="23">
        <v>150000</v>
      </c>
      <c r="H41" s="22"/>
      <c r="I41" s="24">
        <f t="shared" si="0"/>
        <v>10547140</v>
      </c>
      <c r="J41" s="21"/>
    </row>
    <row r="42" spans="2:13" hidden="1" x14ac:dyDescent="0.25">
      <c r="B42" s="14">
        <v>37</v>
      </c>
      <c r="C42" s="15">
        <v>46064</v>
      </c>
      <c r="D42" s="16" t="s">
        <v>11</v>
      </c>
      <c r="E42" s="16" t="s">
        <v>12</v>
      </c>
      <c r="F42" s="22" t="s">
        <v>65</v>
      </c>
      <c r="G42" s="23"/>
      <c r="H42" s="22">
        <v>650000</v>
      </c>
      <c r="I42" s="24">
        <f t="shared" si="0"/>
        <v>9897140</v>
      </c>
      <c r="J42" s="21"/>
    </row>
    <row r="43" spans="2:13" hidden="1" x14ac:dyDescent="0.25">
      <c r="B43" s="14">
        <v>38</v>
      </c>
      <c r="C43" s="15">
        <v>46064</v>
      </c>
      <c r="D43" s="16" t="s">
        <v>11</v>
      </c>
      <c r="E43" s="16" t="s">
        <v>12</v>
      </c>
      <c r="F43" s="22" t="s">
        <v>66</v>
      </c>
      <c r="G43" s="23"/>
      <c r="H43" s="22">
        <v>41250</v>
      </c>
      <c r="I43" s="24">
        <f t="shared" si="0"/>
        <v>9855890</v>
      </c>
      <c r="J43" s="21"/>
    </row>
    <row r="44" spans="2:13" hidden="1" x14ac:dyDescent="0.25">
      <c r="B44" s="14">
        <v>39</v>
      </c>
      <c r="C44" s="15">
        <v>46064</v>
      </c>
      <c r="D44" s="16" t="s">
        <v>11</v>
      </c>
      <c r="E44" s="16" t="s">
        <v>12</v>
      </c>
      <c r="F44" s="22" t="s">
        <v>67</v>
      </c>
      <c r="G44" s="23"/>
      <c r="H44" s="22">
        <v>185000</v>
      </c>
      <c r="I44" s="24">
        <f t="shared" si="0"/>
        <v>9670890</v>
      </c>
      <c r="J44" s="21"/>
    </row>
    <row r="45" spans="2:13" hidden="1" x14ac:dyDescent="0.25">
      <c r="B45" s="14">
        <v>40</v>
      </c>
      <c r="C45" s="15">
        <v>46064</v>
      </c>
      <c r="D45" s="16" t="s">
        <v>11</v>
      </c>
      <c r="E45" s="16" t="s">
        <v>19</v>
      </c>
      <c r="F45" s="22" t="s">
        <v>68</v>
      </c>
      <c r="G45" s="23"/>
      <c r="H45" s="22">
        <v>8373515</v>
      </c>
      <c r="I45" s="24">
        <f t="shared" si="0"/>
        <v>1297375</v>
      </c>
      <c r="J45" s="21"/>
    </row>
    <row r="46" spans="2:13" hidden="1" x14ac:dyDescent="0.25">
      <c r="B46" s="14">
        <v>41</v>
      </c>
      <c r="C46" s="15">
        <v>46065</v>
      </c>
      <c r="D46" s="16" t="s">
        <v>15</v>
      </c>
      <c r="E46" s="16" t="s">
        <v>13</v>
      </c>
      <c r="F46" s="22" t="s">
        <v>69</v>
      </c>
      <c r="G46" s="23">
        <v>50000</v>
      </c>
      <c r="H46" s="22"/>
      <c r="I46" s="24">
        <f t="shared" si="0"/>
        <v>1347375</v>
      </c>
      <c r="J46" s="21"/>
    </row>
    <row r="47" spans="2:13" hidden="1" x14ac:dyDescent="0.25">
      <c r="B47" s="14">
        <v>42</v>
      </c>
      <c r="C47" s="15">
        <v>46065</v>
      </c>
      <c r="D47" s="16" t="s">
        <v>18</v>
      </c>
      <c r="E47" s="16" t="s">
        <v>10</v>
      </c>
      <c r="F47" s="22" t="s">
        <v>70</v>
      </c>
      <c r="G47" s="23">
        <v>500000</v>
      </c>
      <c r="H47" s="22"/>
      <c r="I47" s="24">
        <f t="shared" si="0"/>
        <v>1847375</v>
      </c>
      <c r="J47" s="21"/>
    </row>
    <row r="48" spans="2:13" hidden="1" x14ac:dyDescent="0.25">
      <c r="B48" s="14">
        <v>43</v>
      </c>
      <c r="C48" s="15">
        <v>46065</v>
      </c>
      <c r="D48" s="16" t="s">
        <v>11</v>
      </c>
      <c r="E48" s="16" t="s">
        <v>21</v>
      </c>
      <c r="F48" s="22" t="s">
        <v>53</v>
      </c>
      <c r="G48" s="23"/>
      <c r="H48" s="22">
        <v>2000</v>
      </c>
      <c r="I48" s="24">
        <f t="shared" si="0"/>
        <v>1845375</v>
      </c>
      <c r="J48" s="21"/>
      <c r="M48" t="s">
        <v>27</v>
      </c>
    </row>
    <row r="49" spans="1:19" hidden="1" x14ac:dyDescent="0.25">
      <c r="B49" s="14">
        <v>44</v>
      </c>
      <c r="C49" s="15">
        <v>46066</v>
      </c>
      <c r="D49" s="16" t="s">
        <v>14</v>
      </c>
      <c r="E49" s="16" t="s">
        <v>13</v>
      </c>
      <c r="F49" s="22" t="s">
        <v>71</v>
      </c>
      <c r="G49" s="23">
        <v>70000</v>
      </c>
      <c r="H49" s="22"/>
      <c r="I49" s="24">
        <f t="shared" si="0"/>
        <v>1915375</v>
      </c>
      <c r="J49" s="21"/>
    </row>
    <row r="50" spans="1:19" hidden="1" x14ac:dyDescent="0.25">
      <c r="B50" s="14">
        <v>45</v>
      </c>
      <c r="C50" s="15">
        <v>46066</v>
      </c>
      <c r="D50" s="16" t="s">
        <v>15</v>
      </c>
      <c r="E50" s="16" t="s">
        <v>16</v>
      </c>
      <c r="F50" s="22" t="s">
        <v>72</v>
      </c>
      <c r="G50" s="23">
        <v>350000</v>
      </c>
      <c r="H50" s="22"/>
      <c r="I50" s="24">
        <f t="shared" si="0"/>
        <v>2265375</v>
      </c>
      <c r="J50" s="21"/>
    </row>
    <row r="51" spans="1:19" x14ac:dyDescent="0.25">
      <c r="B51" s="14">
        <v>46</v>
      </c>
      <c r="C51" s="15">
        <v>46066</v>
      </c>
      <c r="D51" s="16" t="s">
        <v>15</v>
      </c>
      <c r="E51" s="16" t="s">
        <v>16</v>
      </c>
      <c r="F51" s="22" t="s">
        <v>73</v>
      </c>
      <c r="G51" s="23">
        <v>963000</v>
      </c>
      <c r="H51" s="22"/>
      <c r="I51" s="24">
        <f t="shared" si="0"/>
        <v>3228375</v>
      </c>
      <c r="J51" s="21"/>
    </row>
    <row r="52" spans="1:19" hidden="1" x14ac:dyDescent="0.25">
      <c r="B52" s="14">
        <v>47</v>
      </c>
      <c r="C52" s="15">
        <v>46066</v>
      </c>
      <c r="D52" s="16" t="s">
        <v>15</v>
      </c>
      <c r="E52" s="16" t="s">
        <v>13</v>
      </c>
      <c r="F52" s="22" t="s">
        <v>74</v>
      </c>
      <c r="G52" s="23">
        <v>100000</v>
      </c>
      <c r="H52" s="22"/>
      <c r="I52" s="24">
        <f t="shared" si="0"/>
        <v>3328375</v>
      </c>
      <c r="J52" s="21"/>
    </row>
    <row r="53" spans="1:19" hidden="1" x14ac:dyDescent="0.25">
      <c r="B53" s="14">
        <v>48</v>
      </c>
      <c r="C53" s="15">
        <v>46066</v>
      </c>
      <c r="D53" s="16" t="s">
        <v>14</v>
      </c>
      <c r="E53" s="16" t="s">
        <v>10</v>
      </c>
      <c r="F53" s="22" t="s">
        <v>75</v>
      </c>
      <c r="G53" s="23">
        <v>52500</v>
      </c>
      <c r="H53" s="22"/>
      <c r="I53" s="24">
        <f t="shared" si="0"/>
        <v>3380875</v>
      </c>
      <c r="J53" s="21"/>
    </row>
    <row r="54" spans="1:19" hidden="1" x14ac:dyDescent="0.25">
      <c r="B54" s="14">
        <v>49</v>
      </c>
      <c r="C54" s="15">
        <v>46066</v>
      </c>
      <c r="D54" s="16" t="s">
        <v>15</v>
      </c>
      <c r="E54" s="16" t="s">
        <v>16</v>
      </c>
      <c r="F54" s="22" t="s">
        <v>76</v>
      </c>
      <c r="G54" s="23">
        <v>185000</v>
      </c>
      <c r="H54" s="22"/>
      <c r="I54" s="24">
        <f t="shared" si="0"/>
        <v>3565875</v>
      </c>
      <c r="J54" s="21" t="s">
        <v>213</v>
      </c>
    </row>
    <row r="55" spans="1:19" hidden="1" x14ac:dyDescent="0.25">
      <c r="B55" s="14">
        <v>50</v>
      </c>
      <c r="C55" s="15">
        <v>46066</v>
      </c>
      <c r="D55" s="16" t="s">
        <v>11</v>
      </c>
      <c r="E55" s="16" t="s">
        <v>12</v>
      </c>
      <c r="F55" s="22" t="s">
        <v>22</v>
      </c>
      <c r="G55" s="23"/>
      <c r="H55" s="22">
        <v>3000000</v>
      </c>
      <c r="I55" s="24">
        <f t="shared" si="0"/>
        <v>565875</v>
      </c>
      <c r="J55" s="21"/>
      <c r="K55" s="25"/>
    </row>
    <row r="56" spans="1:19" hidden="1" x14ac:dyDescent="0.25">
      <c r="B56" s="14">
        <v>51</v>
      </c>
      <c r="C56" s="15">
        <v>46067</v>
      </c>
      <c r="D56" s="16" t="s">
        <v>15</v>
      </c>
      <c r="E56" s="16" t="s">
        <v>13</v>
      </c>
      <c r="F56" s="22" t="s">
        <v>77</v>
      </c>
      <c r="G56" s="23">
        <v>85000</v>
      </c>
      <c r="H56" s="22"/>
      <c r="I56" s="24">
        <f t="shared" si="0"/>
        <v>650875</v>
      </c>
      <c r="J56" s="21"/>
    </row>
    <row r="57" spans="1:19" hidden="1" x14ac:dyDescent="0.25">
      <c r="B57" s="14">
        <v>52</v>
      </c>
      <c r="C57" s="15">
        <v>46067</v>
      </c>
      <c r="D57" s="16" t="s">
        <v>14</v>
      </c>
      <c r="E57" s="16" t="s">
        <v>13</v>
      </c>
      <c r="F57" s="22" t="s">
        <v>78</v>
      </c>
      <c r="G57" s="23">
        <v>52500</v>
      </c>
      <c r="H57" s="22"/>
      <c r="I57" s="24">
        <f t="shared" si="0"/>
        <v>703375</v>
      </c>
      <c r="J57" s="21"/>
    </row>
    <row r="58" spans="1:19" hidden="1" x14ac:dyDescent="0.25">
      <c r="B58" s="14">
        <v>53</v>
      </c>
      <c r="C58" s="15">
        <v>46067</v>
      </c>
      <c r="D58" s="16" t="s">
        <v>15</v>
      </c>
      <c r="E58" s="16" t="s">
        <v>16</v>
      </c>
      <c r="F58" s="22" t="s">
        <v>79</v>
      </c>
      <c r="G58" s="23">
        <v>150000</v>
      </c>
      <c r="H58" s="22"/>
      <c r="I58" s="24">
        <f t="shared" si="0"/>
        <v>853375</v>
      </c>
      <c r="J58" s="21"/>
      <c r="K58" s="25"/>
    </row>
    <row r="59" spans="1:19" hidden="1" x14ac:dyDescent="0.25">
      <c r="B59" s="14">
        <v>54</v>
      </c>
      <c r="C59" s="15">
        <v>46067</v>
      </c>
      <c r="D59" s="16" t="s">
        <v>15</v>
      </c>
      <c r="E59" s="16" t="s">
        <v>13</v>
      </c>
      <c r="F59" s="22" t="s">
        <v>80</v>
      </c>
      <c r="G59" s="23">
        <v>3800000</v>
      </c>
      <c r="H59" s="22"/>
      <c r="I59" s="24">
        <f t="shared" si="0"/>
        <v>4653375</v>
      </c>
      <c r="J59" s="21"/>
      <c r="K59" s="25"/>
    </row>
    <row r="60" spans="1:19" hidden="1" x14ac:dyDescent="0.25">
      <c r="A60" s="2"/>
      <c r="B60" s="14">
        <v>55</v>
      </c>
      <c r="C60" s="15">
        <v>46067</v>
      </c>
      <c r="D60" s="16" t="s">
        <v>11</v>
      </c>
      <c r="E60" s="16" t="s">
        <v>24</v>
      </c>
      <c r="F60" s="22" t="s">
        <v>81</v>
      </c>
      <c r="G60" s="23"/>
      <c r="H60" s="22">
        <v>5000</v>
      </c>
      <c r="I60" s="24">
        <f t="shared" si="0"/>
        <v>4648375</v>
      </c>
      <c r="J60" s="21"/>
      <c r="K60" s="25"/>
      <c r="S60" t="s">
        <v>28</v>
      </c>
    </row>
    <row r="61" spans="1:19" ht="14.45" hidden="1" customHeight="1" x14ac:dyDescent="0.25">
      <c r="B61" s="14">
        <v>56</v>
      </c>
      <c r="C61" s="15">
        <v>46067</v>
      </c>
      <c r="D61" s="16" t="s">
        <v>11</v>
      </c>
      <c r="E61" s="16" t="s">
        <v>17</v>
      </c>
      <c r="F61" s="22" t="s">
        <v>82</v>
      </c>
      <c r="G61" s="23"/>
      <c r="H61" s="22">
        <v>45000</v>
      </c>
      <c r="I61" s="24">
        <f t="shared" si="0"/>
        <v>4603375</v>
      </c>
      <c r="J61" s="54"/>
    </row>
    <row r="62" spans="1:19" ht="14.45" hidden="1" customHeight="1" x14ac:dyDescent="0.25">
      <c r="B62" s="14">
        <v>57</v>
      </c>
      <c r="C62" s="15">
        <v>46067</v>
      </c>
      <c r="D62" s="16" t="s">
        <v>11</v>
      </c>
      <c r="E62" s="16" t="s">
        <v>17</v>
      </c>
      <c r="F62" s="22" t="s">
        <v>83</v>
      </c>
      <c r="G62" s="23"/>
      <c r="H62" s="22">
        <v>10000</v>
      </c>
      <c r="I62" s="24">
        <f t="shared" si="0"/>
        <v>4593375</v>
      </c>
      <c r="J62" s="54"/>
    </row>
    <row r="63" spans="1:19" ht="14.45" hidden="1" customHeight="1" x14ac:dyDescent="0.25">
      <c r="B63" s="14">
        <v>58</v>
      </c>
      <c r="C63" s="15">
        <v>46067</v>
      </c>
      <c r="D63" s="16" t="s">
        <v>11</v>
      </c>
      <c r="E63" s="16" t="s">
        <v>17</v>
      </c>
      <c r="F63" s="22" t="s">
        <v>84</v>
      </c>
      <c r="G63" s="23"/>
      <c r="H63" s="22">
        <v>75000</v>
      </c>
      <c r="I63" s="24">
        <f t="shared" si="0"/>
        <v>4518375</v>
      </c>
      <c r="J63" s="54"/>
    </row>
    <row r="64" spans="1:19" ht="14.45" hidden="1" customHeight="1" x14ac:dyDescent="0.25">
      <c r="B64" s="14">
        <v>59</v>
      </c>
      <c r="C64" s="15">
        <v>46069</v>
      </c>
      <c r="D64" s="16" t="s">
        <v>15</v>
      </c>
      <c r="E64" s="16" t="s">
        <v>16</v>
      </c>
      <c r="F64" s="22" t="s">
        <v>85</v>
      </c>
      <c r="G64" s="23">
        <v>185000</v>
      </c>
      <c r="H64" s="22"/>
      <c r="I64" s="24">
        <f t="shared" si="0"/>
        <v>4703375</v>
      </c>
      <c r="J64" s="54"/>
    </row>
    <row r="65" spans="1:11" ht="14.45" hidden="1" customHeight="1" x14ac:dyDescent="0.25">
      <c r="B65" s="14">
        <v>60</v>
      </c>
      <c r="C65" s="15">
        <v>46069</v>
      </c>
      <c r="D65" s="16" t="s">
        <v>11</v>
      </c>
      <c r="E65" s="16" t="s">
        <v>24</v>
      </c>
      <c r="F65" s="22" t="s">
        <v>41</v>
      </c>
      <c r="G65" s="23"/>
      <c r="H65" s="22">
        <v>10000</v>
      </c>
      <c r="I65" s="24">
        <f t="shared" si="0"/>
        <v>4693375</v>
      </c>
      <c r="J65" s="54"/>
    </row>
    <row r="66" spans="1:11" ht="14.45" hidden="1" customHeight="1" x14ac:dyDescent="0.25">
      <c r="B66" s="14">
        <v>61</v>
      </c>
      <c r="C66" s="15">
        <v>46069</v>
      </c>
      <c r="D66" s="16" t="s">
        <v>11</v>
      </c>
      <c r="E66" s="16" t="s">
        <v>12</v>
      </c>
      <c r="F66" s="22" t="s">
        <v>22</v>
      </c>
      <c r="G66" s="23"/>
      <c r="H66" s="22">
        <v>4000000</v>
      </c>
      <c r="I66" s="24">
        <f t="shared" si="0"/>
        <v>693375</v>
      </c>
      <c r="J66" s="54"/>
    </row>
    <row r="67" spans="1:11" ht="14.45" hidden="1" customHeight="1" x14ac:dyDescent="0.25">
      <c r="B67" s="14">
        <v>62</v>
      </c>
      <c r="C67" s="15">
        <v>46070</v>
      </c>
      <c r="D67" s="16" t="s">
        <v>15</v>
      </c>
      <c r="E67" s="16" t="s">
        <v>16</v>
      </c>
      <c r="F67" s="22" t="s">
        <v>86</v>
      </c>
      <c r="G67" s="23">
        <v>350000</v>
      </c>
      <c r="H67" s="22"/>
      <c r="I67" s="24">
        <f t="shared" si="0"/>
        <v>1043375</v>
      </c>
      <c r="J67" s="54"/>
    </row>
    <row r="68" spans="1:11" ht="14.45" hidden="1" customHeight="1" x14ac:dyDescent="0.25">
      <c r="B68" s="14">
        <v>63</v>
      </c>
      <c r="C68" s="15">
        <v>46070</v>
      </c>
      <c r="D68" s="16" t="s">
        <v>14</v>
      </c>
      <c r="E68" s="16" t="s">
        <v>13</v>
      </c>
      <c r="F68" s="22" t="s">
        <v>87</v>
      </c>
      <c r="G68" s="23">
        <v>24500</v>
      </c>
      <c r="H68" s="22"/>
      <c r="I68" s="24">
        <f t="shared" si="0"/>
        <v>1067875</v>
      </c>
      <c r="J68" s="54"/>
    </row>
    <row r="69" spans="1:11" ht="14.45" hidden="1" customHeight="1" x14ac:dyDescent="0.25">
      <c r="B69" s="14">
        <v>64</v>
      </c>
      <c r="C69" s="15">
        <v>46070</v>
      </c>
      <c r="D69" s="16" t="s">
        <v>18</v>
      </c>
      <c r="E69" s="16" t="s">
        <v>10</v>
      </c>
      <c r="F69" s="22" t="s">
        <v>88</v>
      </c>
      <c r="G69" s="23">
        <v>400000</v>
      </c>
      <c r="H69" s="22"/>
      <c r="I69" s="24">
        <f t="shared" si="0"/>
        <v>1467875</v>
      </c>
      <c r="J69" s="54"/>
    </row>
    <row r="70" spans="1:11" ht="14.45" hidden="1" customHeight="1" x14ac:dyDescent="0.25">
      <c r="B70" s="14">
        <v>65</v>
      </c>
      <c r="C70" s="15">
        <v>46070</v>
      </c>
      <c r="D70" s="16" t="s">
        <v>11</v>
      </c>
      <c r="E70" s="16" t="s">
        <v>21</v>
      </c>
      <c r="F70" s="22" t="s">
        <v>89</v>
      </c>
      <c r="G70" s="23"/>
      <c r="H70" s="22">
        <v>10000</v>
      </c>
      <c r="I70" s="24">
        <f t="shared" si="0"/>
        <v>1457875</v>
      </c>
      <c r="J70" s="54"/>
    </row>
    <row r="71" spans="1:11" hidden="1" x14ac:dyDescent="0.25">
      <c r="B71" s="14">
        <v>66</v>
      </c>
      <c r="C71" s="15">
        <v>46070</v>
      </c>
      <c r="D71" s="16" t="s">
        <v>11</v>
      </c>
      <c r="E71" s="16" t="s">
        <v>24</v>
      </c>
      <c r="F71" s="22" t="s">
        <v>90</v>
      </c>
      <c r="G71" s="23"/>
      <c r="H71" s="22">
        <v>9500</v>
      </c>
      <c r="I71" s="24">
        <f t="shared" si="0"/>
        <v>1448375</v>
      </c>
      <c r="J71" s="54"/>
    </row>
    <row r="72" spans="1:11" hidden="1" x14ac:dyDescent="0.25">
      <c r="B72" s="14">
        <v>67</v>
      </c>
      <c r="C72" s="15">
        <v>46072</v>
      </c>
      <c r="D72" s="16" t="s">
        <v>18</v>
      </c>
      <c r="E72" s="16" t="s">
        <v>16</v>
      </c>
      <c r="F72" s="22" t="s">
        <v>101</v>
      </c>
      <c r="G72" s="23">
        <v>65500</v>
      </c>
      <c r="H72" s="22"/>
      <c r="I72" s="24">
        <f t="shared" ref="I72:I109" si="1">IF(OR(G72,H72&gt;0),(I71+G72-H72),0)</f>
        <v>1513875</v>
      </c>
      <c r="J72" s="54"/>
    </row>
    <row r="73" spans="1:11" hidden="1" x14ac:dyDescent="0.25">
      <c r="B73" s="14">
        <v>68</v>
      </c>
      <c r="C73" s="15">
        <v>46072</v>
      </c>
      <c r="D73" s="16" t="s">
        <v>15</v>
      </c>
      <c r="E73" s="16" t="s">
        <v>13</v>
      </c>
      <c r="F73" s="22" t="s">
        <v>102</v>
      </c>
      <c r="G73" s="23">
        <v>240000</v>
      </c>
      <c r="H73" s="22"/>
      <c r="I73" s="24">
        <f t="shared" si="1"/>
        <v>1753875</v>
      </c>
      <c r="J73" s="54"/>
      <c r="K73" s="26"/>
    </row>
    <row r="74" spans="1:11" hidden="1" x14ac:dyDescent="0.25">
      <c r="B74" s="14">
        <v>69</v>
      </c>
      <c r="C74" s="15">
        <v>46072</v>
      </c>
      <c r="D74" s="16" t="s">
        <v>18</v>
      </c>
      <c r="E74" s="16" t="s">
        <v>10</v>
      </c>
      <c r="F74" s="22" t="s">
        <v>103</v>
      </c>
      <c r="G74" s="23">
        <v>125000</v>
      </c>
      <c r="H74" s="22"/>
      <c r="I74" s="24">
        <f t="shared" si="1"/>
        <v>1878875</v>
      </c>
      <c r="J74" s="54"/>
      <c r="K74" s="26"/>
    </row>
    <row r="75" spans="1:11" hidden="1" x14ac:dyDescent="0.25">
      <c r="A75" t="s">
        <v>253</v>
      </c>
      <c r="B75" s="14">
        <v>70</v>
      </c>
      <c r="C75" s="15">
        <v>46072</v>
      </c>
      <c r="D75" s="16" t="s">
        <v>15</v>
      </c>
      <c r="E75" s="16" t="s">
        <v>13</v>
      </c>
      <c r="F75" s="22" t="s">
        <v>104</v>
      </c>
      <c r="G75" s="23">
        <v>185000</v>
      </c>
      <c r="H75" s="22"/>
      <c r="I75" s="24">
        <f t="shared" si="1"/>
        <v>2063875</v>
      </c>
      <c r="J75" s="54"/>
      <c r="K75" s="26"/>
    </row>
    <row r="76" spans="1:11" hidden="1" x14ac:dyDescent="0.25">
      <c r="B76" s="14">
        <v>71</v>
      </c>
      <c r="C76" s="15">
        <v>46072</v>
      </c>
      <c r="D76" s="16" t="s">
        <v>11</v>
      </c>
      <c r="E76" s="16" t="s">
        <v>21</v>
      </c>
      <c r="F76" s="22" t="s">
        <v>107</v>
      </c>
      <c r="G76" s="23"/>
      <c r="H76" s="22">
        <v>3000</v>
      </c>
      <c r="I76" s="24">
        <f t="shared" si="1"/>
        <v>2060875</v>
      </c>
      <c r="J76" s="54"/>
    </row>
    <row r="77" spans="1:11" hidden="1" x14ac:dyDescent="0.25">
      <c r="B77" s="14">
        <v>72</v>
      </c>
      <c r="C77" s="15">
        <v>46072</v>
      </c>
      <c r="D77" s="16" t="s">
        <v>11</v>
      </c>
      <c r="E77" s="16" t="s">
        <v>21</v>
      </c>
      <c r="F77" s="22" t="s">
        <v>99</v>
      </c>
      <c r="G77" s="23"/>
      <c r="H77" s="22">
        <v>25000</v>
      </c>
      <c r="I77" s="24">
        <f t="shared" si="1"/>
        <v>2035875</v>
      </c>
      <c r="J77" s="54"/>
    </row>
    <row r="78" spans="1:11" hidden="1" x14ac:dyDescent="0.25">
      <c r="B78" s="14">
        <v>73</v>
      </c>
      <c r="C78" s="15">
        <v>46072</v>
      </c>
      <c r="D78" s="16" t="s">
        <v>11</v>
      </c>
      <c r="E78" s="16" t="s">
        <v>23</v>
      </c>
      <c r="F78" s="22" t="s">
        <v>106</v>
      </c>
      <c r="G78" s="23"/>
      <c r="H78" s="22">
        <v>4000</v>
      </c>
      <c r="I78" s="24">
        <f t="shared" si="1"/>
        <v>2031875</v>
      </c>
      <c r="J78" s="54"/>
    </row>
    <row r="79" spans="1:11" hidden="1" x14ac:dyDescent="0.25">
      <c r="B79" s="14">
        <v>74</v>
      </c>
      <c r="C79" s="15">
        <v>46072</v>
      </c>
      <c r="D79" s="16" t="s">
        <v>11</v>
      </c>
      <c r="E79" s="16" t="s">
        <v>24</v>
      </c>
      <c r="F79" s="22" t="s">
        <v>105</v>
      </c>
      <c r="G79" s="23"/>
      <c r="H79" s="22">
        <v>139600</v>
      </c>
      <c r="I79" s="24">
        <f t="shared" si="1"/>
        <v>1892275</v>
      </c>
      <c r="J79" s="54"/>
    </row>
    <row r="80" spans="1:11" hidden="1" x14ac:dyDescent="0.25">
      <c r="B80" s="14">
        <v>75</v>
      </c>
      <c r="C80" s="15">
        <v>46073</v>
      </c>
      <c r="D80" s="16" t="s">
        <v>14</v>
      </c>
      <c r="E80" s="16" t="s">
        <v>13</v>
      </c>
      <c r="F80" s="22" t="s">
        <v>108</v>
      </c>
      <c r="G80" s="23">
        <v>35000</v>
      </c>
      <c r="H80" s="22"/>
      <c r="I80" s="24">
        <f t="shared" si="1"/>
        <v>1927275</v>
      </c>
      <c r="J80" s="54"/>
    </row>
    <row r="81" spans="2:10" hidden="1" x14ac:dyDescent="0.25">
      <c r="B81" s="14">
        <v>76</v>
      </c>
      <c r="C81" s="15">
        <v>46073</v>
      </c>
      <c r="D81" s="16" t="s">
        <v>18</v>
      </c>
      <c r="E81" s="16" t="s">
        <v>10</v>
      </c>
      <c r="F81" s="22" t="s">
        <v>70</v>
      </c>
      <c r="G81" s="23">
        <v>400000</v>
      </c>
      <c r="H81" s="22"/>
      <c r="I81" s="24">
        <f t="shared" si="1"/>
        <v>2327275</v>
      </c>
      <c r="J81" s="54"/>
    </row>
    <row r="82" spans="2:10" hidden="1" x14ac:dyDescent="0.25">
      <c r="B82" s="14">
        <v>77</v>
      </c>
      <c r="C82" s="15">
        <v>46073</v>
      </c>
      <c r="D82" s="16" t="s">
        <v>11</v>
      </c>
      <c r="E82" s="16" t="s">
        <v>24</v>
      </c>
      <c r="F82" s="22" t="s">
        <v>109</v>
      </c>
      <c r="G82" s="23"/>
      <c r="H82" s="22">
        <v>12500</v>
      </c>
      <c r="I82" s="24">
        <f t="shared" si="1"/>
        <v>2314775</v>
      </c>
      <c r="J82" s="54"/>
    </row>
    <row r="83" spans="2:10" hidden="1" x14ac:dyDescent="0.25">
      <c r="B83" s="14">
        <v>78</v>
      </c>
      <c r="C83" s="15">
        <v>46074</v>
      </c>
      <c r="D83" s="16" t="s">
        <v>14</v>
      </c>
      <c r="E83" s="16" t="s">
        <v>13</v>
      </c>
      <c r="F83" s="22" t="s">
        <v>110</v>
      </c>
      <c r="G83" s="23">
        <v>17500</v>
      </c>
      <c r="H83" s="22"/>
      <c r="I83" s="24">
        <f t="shared" si="1"/>
        <v>2332275</v>
      </c>
      <c r="J83" s="54"/>
    </row>
    <row r="84" spans="2:10" hidden="1" x14ac:dyDescent="0.25">
      <c r="B84" s="14">
        <v>79</v>
      </c>
      <c r="C84" s="15">
        <v>46074</v>
      </c>
      <c r="D84" s="16" t="s">
        <v>14</v>
      </c>
      <c r="E84" s="16" t="s">
        <v>13</v>
      </c>
      <c r="F84" s="22" t="s">
        <v>111</v>
      </c>
      <c r="G84" s="23">
        <v>52500</v>
      </c>
      <c r="H84" s="22"/>
      <c r="I84" s="24">
        <f t="shared" si="1"/>
        <v>2384775</v>
      </c>
      <c r="J84" s="54"/>
    </row>
    <row r="85" spans="2:10" hidden="1" x14ac:dyDescent="0.25">
      <c r="B85" s="14">
        <v>80</v>
      </c>
      <c r="C85" s="15">
        <v>46074</v>
      </c>
      <c r="D85" s="16" t="s">
        <v>14</v>
      </c>
      <c r="E85" s="16" t="s">
        <v>13</v>
      </c>
      <c r="F85" s="22" t="s">
        <v>112</v>
      </c>
      <c r="G85" s="23">
        <v>940000</v>
      </c>
      <c r="H85" s="22"/>
      <c r="I85" s="24">
        <f t="shared" si="1"/>
        <v>3324775</v>
      </c>
      <c r="J85" s="54"/>
    </row>
    <row r="86" spans="2:10" hidden="1" x14ac:dyDescent="0.25">
      <c r="B86" s="14">
        <v>81</v>
      </c>
      <c r="C86" s="15">
        <v>46074</v>
      </c>
      <c r="D86" s="16" t="s">
        <v>15</v>
      </c>
      <c r="E86" s="16" t="s">
        <v>13</v>
      </c>
      <c r="F86" s="22" t="s">
        <v>113</v>
      </c>
      <c r="G86" s="23">
        <v>100000</v>
      </c>
      <c r="H86" s="22"/>
      <c r="I86" s="24">
        <f t="shared" si="1"/>
        <v>3424775</v>
      </c>
      <c r="J86" s="54"/>
    </row>
    <row r="87" spans="2:10" hidden="1" x14ac:dyDescent="0.25">
      <c r="B87" s="14">
        <v>82</v>
      </c>
      <c r="C87" s="15">
        <v>46074</v>
      </c>
      <c r="D87" s="16" t="s">
        <v>11</v>
      </c>
      <c r="E87" s="16" t="s">
        <v>12</v>
      </c>
      <c r="F87" s="22" t="s">
        <v>114</v>
      </c>
      <c r="G87" s="23"/>
      <c r="H87" s="22">
        <v>150000</v>
      </c>
      <c r="I87" s="24">
        <f t="shared" si="1"/>
        <v>3274775</v>
      </c>
      <c r="J87" s="54"/>
    </row>
    <row r="88" spans="2:10" hidden="1" x14ac:dyDescent="0.25">
      <c r="B88" s="14">
        <v>83</v>
      </c>
      <c r="C88" s="15">
        <v>46076</v>
      </c>
      <c r="D88" s="16" t="s">
        <v>15</v>
      </c>
      <c r="E88" s="16" t="s">
        <v>16</v>
      </c>
      <c r="F88" s="22" t="s">
        <v>200</v>
      </c>
      <c r="G88" s="23">
        <v>50000</v>
      </c>
      <c r="H88" s="22"/>
      <c r="I88" s="24">
        <f t="shared" si="1"/>
        <v>3324775</v>
      </c>
      <c r="J88" s="21" t="s">
        <v>213</v>
      </c>
    </row>
    <row r="89" spans="2:10" hidden="1" x14ac:dyDescent="0.25">
      <c r="B89" s="14">
        <v>84</v>
      </c>
      <c r="C89" s="15">
        <v>46077</v>
      </c>
      <c r="D89" s="16" t="s">
        <v>14</v>
      </c>
      <c r="E89" s="16" t="s">
        <v>16</v>
      </c>
      <c r="F89" s="22" t="s">
        <v>202</v>
      </c>
      <c r="G89" s="23">
        <v>7000</v>
      </c>
      <c r="H89" s="22"/>
      <c r="I89" s="24">
        <f t="shared" si="1"/>
        <v>3331775</v>
      </c>
      <c r="J89" s="54"/>
    </row>
    <row r="90" spans="2:10" hidden="1" x14ac:dyDescent="0.25">
      <c r="B90" s="14">
        <v>85</v>
      </c>
      <c r="C90" s="15">
        <v>46077</v>
      </c>
      <c r="D90" s="16" t="s">
        <v>14</v>
      </c>
      <c r="E90" s="16" t="s">
        <v>16</v>
      </c>
      <c r="F90" s="22" t="s">
        <v>203</v>
      </c>
      <c r="G90" s="23">
        <v>33000</v>
      </c>
      <c r="H90" s="22"/>
      <c r="I90" s="24">
        <f t="shared" si="1"/>
        <v>3364775</v>
      </c>
      <c r="J90" s="54"/>
    </row>
    <row r="91" spans="2:10" hidden="1" x14ac:dyDescent="0.25">
      <c r="B91" s="14">
        <v>86</v>
      </c>
      <c r="C91" s="15">
        <v>46077</v>
      </c>
      <c r="D91" s="16" t="s">
        <v>14</v>
      </c>
      <c r="E91" s="16" t="s">
        <v>13</v>
      </c>
      <c r="F91" s="22" t="s">
        <v>204</v>
      </c>
      <c r="G91" s="23">
        <v>46000</v>
      </c>
      <c r="H91" s="22"/>
      <c r="I91" s="24">
        <f t="shared" si="1"/>
        <v>3410775</v>
      </c>
      <c r="J91" s="54"/>
    </row>
    <row r="92" spans="2:10" hidden="1" x14ac:dyDescent="0.25">
      <c r="B92" s="14">
        <v>87</v>
      </c>
      <c r="C92" s="15">
        <v>46077</v>
      </c>
      <c r="D92" s="16" t="s">
        <v>11</v>
      </c>
      <c r="E92" s="16" t="s">
        <v>12</v>
      </c>
      <c r="F92" s="22" t="s">
        <v>205</v>
      </c>
      <c r="G92" s="23"/>
      <c r="H92" s="22">
        <v>3000000</v>
      </c>
      <c r="I92" s="24">
        <f t="shared" si="1"/>
        <v>410775</v>
      </c>
      <c r="J92" s="54"/>
    </row>
    <row r="93" spans="2:10" hidden="1" x14ac:dyDescent="0.25">
      <c r="B93" s="14">
        <v>88</v>
      </c>
      <c r="C93" s="15">
        <v>46078</v>
      </c>
      <c r="D93" s="16" t="s">
        <v>14</v>
      </c>
      <c r="E93" s="16" t="s">
        <v>13</v>
      </c>
      <c r="F93" s="22" t="s">
        <v>206</v>
      </c>
      <c r="G93" s="23">
        <v>49000</v>
      </c>
      <c r="H93" s="22"/>
      <c r="I93" s="24">
        <f t="shared" si="1"/>
        <v>459775</v>
      </c>
      <c r="J93" s="54"/>
    </row>
    <row r="94" spans="2:10" hidden="1" x14ac:dyDescent="0.25">
      <c r="B94" s="14">
        <v>89</v>
      </c>
      <c r="C94" s="15">
        <v>46078</v>
      </c>
      <c r="D94" s="16" t="s">
        <v>11</v>
      </c>
      <c r="E94" s="16" t="s">
        <v>24</v>
      </c>
      <c r="F94" s="22" t="s">
        <v>207</v>
      </c>
      <c r="G94" s="23"/>
      <c r="H94" s="22">
        <v>15000</v>
      </c>
      <c r="I94" s="24">
        <f t="shared" si="1"/>
        <v>444775</v>
      </c>
      <c r="J94" s="54"/>
    </row>
    <row r="95" spans="2:10" hidden="1" x14ac:dyDescent="0.25">
      <c r="B95" s="14">
        <v>90</v>
      </c>
      <c r="C95" s="15">
        <v>46079</v>
      </c>
      <c r="D95" s="16" t="s">
        <v>14</v>
      </c>
      <c r="E95" s="16" t="s">
        <v>13</v>
      </c>
      <c r="F95" s="22" t="s">
        <v>208</v>
      </c>
      <c r="G95" s="23">
        <v>22000</v>
      </c>
      <c r="H95" s="22"/>
      <c r="I95" s="24">
        <f t="shared" si="1"/>
        <v>466775</v>
      </c>
      <c r="J95" s="54"/>
    </row>
    <row r="96" spans="2:10" hidden="1" x14ac:dyDescent="0.25">
      <c r="B96" s="14">
        <v>91</v>
      </c>
      <c r="C96" s="15">
        <v>46080</v>
      </c>
      <c r="D96" s="16" t="s">
        <v>14</v>
      </c>
      <c r="E96" s="16" t="s">
        <v>13</v>
      </c>
      <c r="F96" s="22" t="s">
        <v>209</v>
      </c>
      <c r="G96" s="23">
        <v>381000</v>
      </c>
      <c r="H96" s="22"/>
      <c r="I96" s="24">
        <f t="shared" si="1"/>
        <v>847775</v>
      </c>
      <c r="J96" s="54"/>
    </row>
    <row r="97" spans="2:10" hidden="1" x14ac:dyDescent="0.25">
      <c r="B97" s="14">
        <v>92</v>
      </c>
      <c r="C97" s="15">
        <v>46080</v>
      </c>
      <c r="D97" s="16" t="s">
        <v>14</v>
      </c>
      <c r="E97" s="16" t="s">
        <v>13</v>
      </c>
      <c r="F97" s="22" t="s">
        <v>287</v>
      </c>
      <c r="G97" s="23">
        <v>21000</v>
      </c>
      <c r="H97" s="22"/>
      <c r="I97" s="24">
        <f t="shared" si="1"/>
        <v>868775</v>
      </c>
      <c r="J97" s="54"/>
    </row>
    <row r="98" spans="2:10" hidden="1" x14ac:dyDescent="0.25">
      <c r="B98" s="14">
        <v>93</v>
      </c>
      <c r="C98" s="15">
        <v>46080</v>
      </c>
      <c r="D98" s="16" t="s">
        <v>15</v>
      </c>
      <c r="E98" s="16" t="s">
        <v>13</v>
      </c>
      <c r="F98" s="22" t="s">
        <v>211</v>
      </c>
      <c r="G98" s="23">
        <v>160000</v>
      </c>
      <c r="H98" s="22"/>
      <c r="I98" s="24">
        <f t="shared" si="1"/>
        <v>1028775</v>
      </c>
      <c r="J98" s="54"/>
    </row>
    <row r="99" spans="2:10" hidden="1" x14ac:dyDescent="0.25">
      <c r="B99" s="14">
        <v>94</v>
      </c>
      <c r="C99" s="15">
        <v>46080</v>
      </c>
      <c r="D99" s="16" t="s">
        <v>11</v>
      </c>
      <c r="E99" s="16" t="s">
        <v>24</v>
      </c>
      <c r="F99" s="22" t="s">
        <v>210</v>
      </c>
      <c r="G99" s="23"/>
      <c r="H99" s="22">
        <v>40000</v>
      </c>
      <c r="I99" s="24">
        <f t="shared" si="1"/>
        <v>988775</v>
      </c>
      <c r="J99" s="54"/>
    </row>
    <row r="100" spans="2:10" hidden="1" x14ac:dyDescent="0.25">
      <c r="B100" s="14">
        <v>95</v>
      </c>
      <c r="C100" s="15">
        <v>46080</v>
      </c>
      <c r="D100" s="16" t="s">
        <v>11</v>
      </c>
      <c r="E100" s="16" t="s">
        <v>12</v>
      </c>
      <c r="F100" s="22" t="s">
        <v>212</v>
      </c>
      <c r="G100" s="23"/>
      <c r="H100" s="22">
        <v>5000</v>
      </c>
      <c r="I100" s="24">
        <f t="shared" si="1"/>
        <v>983775</v>
      </c>
      <c r="J100" s="54"/>
    </row>
    <row r="101" spans="2:10" hidden="1" x14ac:dyDescent="0.25">
      <c r="B101" s="14">
        <v>96</v>
      </c>
      <c r="C101" s="15">
        <v>46081</v>
      </c>
      <c r="D101" s="16" t="s">
        <v>11</v>
      </c>
      <c r="E101" s="16" t="s">
        <v>23</v>
      </c>
      <c r="F101" s="22" t="s">
        <v>214</v>
      </c>
      <c r="G101" s="23"/>
      <c r="H101" s="22">
        <v>2000</v>
      </c>
      <c r="I101" s="24">
        <f t="shared" si="1"/>
        <v>981775</v>
      </c>
      <c r="J101" s="54"/>
    </row>
    <row r="102" spans="2:10" hidden="1" x14ac:dyDescent="0.25">
      <c r="B102" s="14">
        <v>97</v>
      </c>
      <c r="C102" s="15">
        <v>46081</v>
      </c>
      <c r="D102" s="16" t="s">
        <v>11</v>
      </c>
      <c r="E102" s="16" t="s">
        <v>17</v>
      </c>
      <c r="F102" s="22" t="s">
        <v>215</v>
      </c>
      <c r="G102" s="23"/>
      <c r="H102" s="22">
        <v>414500</v>
      </c>
      <c r="I102" s="24">
        <f t="shared" si="1"/>
        <v>567275</v>
      </c>
      <c r="J102" s="54"/>
    </row>
    <row r="103" spans="2:10" hidden="1" x14ac:dyDescent="0.25">
      <c r="B103" s="14">
        <v>98</v>
      </c>
      <c r="C103" s="15">
        <v>46081</v>
      </c>
      <c r="D103" s="16" t="s">
        <v>11</v>
      </c>
      <c r="E103" s="16" t="s">
        <v>17</v>
      </c>
      <c r="F103" s="22" t="s">
        <v>216</v>
      </c>
      <c r="G103" s="23"/>
      <c r="H103" s="22">
        <v>225000</v>
      </c>
      <c r="I103" s="24">
        <f t="shared" si="1"/>
        <v>342275</v>
      </c>
      <c r="J103" s="54"/>
    </row>
    <row r="104" spans="2:10" hidden="1" x14ac:dyDescent="0.25">
      <c r="B104" s="14">
        <v>99</v>
      </c>
      <c r="C104" s="15">
        <v>46081</v>
      </c>
      <c r="D104" s="16" t="s">
        <v>11</v>
      </c>
      <c r="E104" s="16" t="s">
        <v>17</v>
      </c>
      <c r="F104" s="22" t="s">
        <v>217</v>
      </c>
      <c r="G104" s="23"/>
      <c r="H104" s="22">
        <v>80000</v>
      </c>
      <c r="I104" s="24">
        <f t="shared" si="1"/>
        <v>262275</v>
      </c>
      <c r="J104" s="54"/>
    </row>
    <row r="105" spans="2:10" hidden="1" x14ac:dyDescent="0.25">
      <c r="B105" s="14">
        <v>100</v>
      </c>
      <c r="C105" s="15">
        <v>46081</v>
      </c>
      <c r="D105" s="16" t="s">
        <v>11</v>
      </c>
      <c r="E105" s="16" t="s">
        <v>17</v>
      </c>
      <c r="F105" s="22" t="s">
        <v>218</v>
      </c>
      <c r="G105" s="23"/>
      <c r="H105" s="22">
        <v>45000</v>
      </c>
      <c r="I105" s="24">
        <f t="shared" si="1"/>
        <v>217275</v>
      </c>
      <c r="J105" s="54"/>
    </row>
    <row r="106" spans="2:10" hidden="1" x14ac:dyDescent="0.25">
      <c r="B106" s="14">
        <v>101</v>
      </c>
      <c r="C106" s="15"/>
      <c r="D106" s="16"/>
      <c r="E106" s="16"/>
      <c r="F106" s="22"/>
      <c r="G106" s="23"/>
      <c r="H106" s="22"/>
      <c r="I106" s="24">
        <f t="shared" si="1"/>
        <v>0</v>
      </c>
      <c r="J106" s="54"/>
    </row>
    <row r="107" spans="2:10" hidden="1" x14ac:dyDescent="0.25">
      <c r="B107" s="14">
        <v>102</v>
      </c>
      <c r="C107" s="15"/>
      <c r="D107" s="16"/>
      <c r="E107" s="16"/>
      <c r="F107" s="27"/>
      <c r="G107" s="28"/>
      <c r="H107" s="29"/>
      <c r="I107" s="24">
        <f>IF(OR(G107,H107&gt;0),(I106+G107-H107),0)</f>
        <v>0</v>
      </c>
      <c r="J107" s="54"/>
    </row>
    <row r="108" spans="2:10" hidden="1" x14ac:dyDescent="0.25">
      <c r="B108" s="14">
        <v>103</v>
      </c>
      <c r="C108" s="15"/>
      <c r="D108" s="16"/>
      <c r="E108" s="16"/>
      <c r="F108" s="27"/>
      <c r="G108" s="28"/>
      <c r="H108" s="29"/>
      <c r="I108" s="24">
        <f t="shared" si="1"/>
        <v>0</v>
      </c>
      <c r="J108" s="54"/>
    </row>
    <row r="109" spans="2:10" hidden="1" x14ac:dyDescent="0.25">
      <c r="B109" s="14">
        <v>104</v>
      </c>
      <c r="C109" s="15"/>
      <c r="D109" s="16"/>
      <c r="E109" s="16"/>
      <c r="F109" s="22"/>
      <c r="G109" s="23"/>
      <c r="H109" s="22"/>
      <c r="I109" s="24">
        <f t="shared" si="1"/>
        <v>0</v>
      </c>
      <c r="J109" s="54"/>
    </row>
    <row r="110" spans="2:10" hidden="1" x14ac:dyDescent="0.25">
      <c r="B110" s="30"/>
      <c r="C110" s="31"/>
      <c r="D110" s="32"/>
      <c r="E110" s="32"/>
      <c r="F110" s="33">
        <v>0</v>
      </c>
      <c r="G110" s="34">
        <f>SUM(G6:G109)</f>
        <v>27930190</v>
      </c>
      <c r="H110" s="35">
        <f>SUM(H6:H109)</f>
        <v>27712915</v>
      </c>
      <c r="I110" s="36">
        <f>I4+G110-H110</f>
        <v>217275</v>
      </c>
      <c r="J110" s="21"/>
    </row>
    <row r="111" spans="2:10" x14ac:dyDescent="0.25">
      <c r="J111" s="21"/>
    </row>
    <row r="112" spans="2:10" x14ac:dyDescent="0.25">
      <c r="J112" s="21"/>
    </row>
    <row r="113" spans="3:10" x14ac:dyDescent="0.25">
      <c r="C113" s="37"/>
      <c r="H113" s="2"/>
      <c r="J113" s="21"/>
    </row>
    <row r="114" spans="3:10" x14ac:dyDescent="0.25">
      <c r="G114" s="2"/>
      <c r="H114" s="2"/>
      <c r="I114" s="2"/>
      <c r="J114" s="21"/>
    </row>
    <row r="115" spans="3:10" x14ac:dyDescent="0.25">
      <c r="G115" s="2"/>
      <c r="H115" s="2"/>
      <c r="I115" s="2"/>
      <c r="J115" s="21"/>
    </row>
    <row r="116" spans="3:10" x14ac:dyDescent="0.25">
      <c r="G116" s="2"/>
      <c r="H116" s="2"/>
      <c r="I116" s="2"/>
      <c r="J116" s="21"/>
    </row>
    <row r="117" spans="3:10" x14ac:dyDescent="0.25">
      <c r="G117" s="2"/>
      <c r="H117" s="2"/>
      <c r="I117" s="2"/>
      <c r="J117" s="21"/>
    </row>
    <row r="118" spans="3:10" x14ac:dyDescent="0.25">
      <c r="G118" s="2"/>
      <c r="I118" s="2"/>
      <c r="J118" s="12"/>
    </row>
    <row r="119" spans="3:10" x14ac:dyDescent="0.25">
      <c r="G119" s="2"/>
      <c r="H119" s="2"/>
      <c r="I119" s="2"/>
      <c r="J119" s="12"/>
    </row>
    <row r="120" spans="3:10" x14ac:dyDescent="0.25">
      <c r="G120" s="2"/>
      <c r="H120" s="2"/>
      <c r="I120" s="2"/>
      <c r="J120" s="12"/>
    </row>
    <row r="121" spans="3:10" x14ac:dyDescent="0.25">
      <c r="G121" s="2"/>
      <c r="H121" s="2"/>
      <c r="I121" s="2"/>
      <c r="J121" s="12"/>
    </row>
    <row r="122" spans="3:10" x14ac:dyDescent="0.25">
      <c r="G122" s="2"/>
      <c r="H122" s="2"/>
      <c r="I122" s="2"/>
      <c r="J122" s="12"/>
    </row>
    <row r="123" spans="3:10" x14ac:dyDescent="0.25">
      <c r="G123" s="2"/>
      <c r="H123" s="2"/>
      <c r="I123" s="2"/>
      <c r="J123" s="12"/>
    </row>
    <row r="124" spans="3:10" x14ac:dyDescent="0.25">
      <c r="G124" s="2"/>
      <c r="H124" s="2"/>
      <c r="I124" s="2"/>
      <c r="J124" s="12"/>
    </row>
    <row r="125" spans="3:10" x14ac:dyDescent="0.25">
      <c r="G125" s="2"/>
      <c r="H125" s="2"/>
      <c r="I125" s="2"/>
      <c r="J125" s="12"/>
    </row>
    <row r="126" spans="3:10" x14ac:dyDescent="0.25">
      <c r="G126" s="2"/>
      <c r="H126" s="2"/>
      <c r="I126" s="2"/>
      <c r="J126" s="12"/>
    </row>
    <row r="127" spans="3:10" x14ac:dyDescent="0.25">
      <c r="G127" s="2"/>
      <c r="H127" s="2"/>
      <c r="I127" s="2"/>
      <c r="J127" s="12"/>
    </row>
    <row r="128" spans="3:10" x14ac:dyDescent="0.25">
      <c r="G128" s="2"/>
      <c r="H128" s="2"/>
      <c r="I128" s="2"/>
      <c r="J128" s="12"/>
    </row>
    <row r="129" spans="7:10" x14ac:dyDescent="0.25">
      <c r="G129" s="2"/>
      <c r="H129" s="2"/>
      <c r="I129" s="2"/>
      <c r="J129" s="12"/>
    </row>
    <row r="130" spans="7:10" x14ac:dyDescent="0.25">
      <c r="G130" s="2"/>
      <c r="H130" s="2"/>
      <c r="I130" s="2"/>
      <c r="J130" s="12"/>
    </row>
    <row r="131" spans="7:10" x14ac:dyDescent="0.25">
      <c r="G131" s="2"/>
      <c r="H131" s="2"/>
      <c r="I131" s="2"/>
      <c r="J131" s="12"/>
    </row>
    <row r="132" spans="7:10" x14ac:dyDescent="0.25">
      <c r="G132" s="2"/>
      <c r="H132" s="2"/>
      <c r="I132" s="2"/>
      <c r="J132" s="12"/>
    </row>
    <row r="133" spans="7:10" x14ac:dyDescent="0.25">
      <c r="G133" s="2"/>
      <c r="H133" s="2"/>
      <c r="I133" s="2"/>
      <c r="J133" s="12"/>
    </row>
    <row r="134" spans="7:10" x14ac:dyDescent="0.25">
      <c r="G134" s="2"/>
      <c r="H134" s="2"/>
      <c r="I134" s="2"/>
      <c r="J134" s="12"/>
    </row>
    <row r="135" spans="7:10" x14ac:dyDescent="0.25">
      <c r="G135" s="2"/>
      <c r="H135" s="2"/>
      <c r="I135" s="2"/>
      <c r="J135" s="12"/>
    </row>
    <row r="136" spans="7:10" x14ac:dyDescent="0.25">
      <c r="G136" s="2"/>
      <c r="H136" s="2"/>
      <c r="I136" s="2"/>
      <c r="J136" s="12"/>
    </row>
    <row r="137" spans="7:10" x14ac:dyDescent="0.25">
      <c r="G137" s="2"/>
      <c r="H137" s="2"/>
      <c r="I137" s="2"/>
      <c r="J137" s="12"/>
    </row>
    <row r="138" spans="7:10" x14ac:dyDescent="0.25">
      <c r="G138" s="2"/>
      <c r="H138" s="2"/>
      <c r="I138" s="2"/>
      <c r="J138" s="12"/>
    </row>
    <row r="139" spans="7:10" x14ac:dyDescent="0.25">
      <c r="G139" s="2"/>
      <c r="H139" s="2"/>
      <c r="I139" s="2"/>
      <c r="J139" s="12"/>
    </row>
    <row r="140" spans="7:10" x14ac:dyDescent="0.25">
      <c r="G140" s="2"/>
      <c r="H140" s="2"/>
      <c r="I140" s="2"/>
      <c r="J140" s="12"/>
    </row>
    <row r="141" spans="7:10" x14ac:dyDescent="0.25">
      <c r="G141" s="2"/>
      <c r="H141" s="2"/>
      <c r="I141" s="2"/>
      <c r="J141" s="12"/>
    </row>
    <row r="142" spans="7:10" x14ac:dyDescent="0.25">
      <c r="G142" s="2"/>
      <c r="H142" s="2"/>
      <c r="I142" s="2"/>
      <c r="J142" s="12"/>
    </row>
    <row r="143" spans="7:10" x14ac:dyDescent="0.25">
      <c r="G143" s="2"/>
      <c r="H143" s="2"/>
      <c r="I143" s="2"/>
      <c r="J143" s="12"/>
    </row>
    <row r="144" spans="7:10" x14ac:dyDescent="0.25">
      <c r="G144" s="2"/>
      <c r="H144" s="2"/>
      <c r="I144" s="2"/>
      <c r="J144" s="12"/>
    </row>
    <row r="145" spans="7:10" x14ac:dyDescent="0.25">
      <c r="G145" s="2"/>
      <c r="H145" s="2"/>
      <c r="I145" s="2"/>
      <c r="J145" s="12"/>
    </row>
    <row r="146" spans="7:10" x14ac:dyDescent="0.25">
      <c r="G146" s="2"/>
      <c r="H146" s="2"/>
      <c r="I146" s="2"/>
      <c r="J146" s="12"/>
    </row>
    <row r="147" spans="7:10" x14ac:dyDescent="0.25">
      <c r="G147" s="2"/>
      <c r="H147" s="2"/>
      <c r="I147" s="2"/>
      <c r="J147" s="12"/>
    </row>
    <row r="148" spans="7:10" x14ac:dyDescent="0.25">
      <c r="G148" s="2"/>
      <c r="H148" s="2"/>
      <c r="I148" s="2"/>
      <c r="J148" s="12"/>
    </row>
    <row r="149" spans="7:10" x14ac:dyDescent="0.25">
      <c r="G149" s="2"/>
      <c r="H149" s="2"/>
      <c r="I149" s="2"/>
      <c r="J149" s="12"/>
    </row>
    <row r="150" spans="7:10" x14ac:dyDescent="0.25">
      <c r="G150" s="2"/>
      <c r="H150" s="2"/>
      <c r="I150" s="2"/>
      <c r="J150" s="12"/>
    </row>
    <row r="151" spans="7:10" x14ac:dyDescent="0.25">
      <c r="G151" s="2"/>
      <c r="H151" s="2"/>
      <c r="I151" s="2"/>
      <c r="J151" s="12"/>
    </row>
    <row r="152" spans="7:10" x14ac:dyDescent="0.25">
      <c r="G152" s="2"/>
      <c r="H152" s="2"/>
      <c r="I152" s="2"/>
      <c r="J152" s="12"/>
    </row>
    <row r="153" spans="7:10" x14ac:dyDescent="0.25">
      <c r="G153" s="2"/>
      <c r="H153" s="2"/>
      <c r="I153" s="2"/>
      <c r="J153" s="12"/>
    </row>
    <row r="154" spans="7:10" x14ac:dyDescent="0.25">
      <c r="G154" s="2"/>
      <c r="H154" s="2"/>
      <c r="I154" s="2"/>
      <c r="J154" s="12"/>
    </row>
    <row r="155" spans="7:10" x14ac:dyDescent="0.25">
      <c r="G155" s="2"/>
      <c r="H155" s="2"/>
      <c r="I155" s="2"/>
      <c r="J155" s="12"/>
    </row>
    <row r="156" spans="7:10" x14ac:dyDescent="0.25">
      <c r="G156" s="2"/>
      <c r="H156" s="2"/>
      <c r="I156" s="2"/>
      <c r="J156" s="12"/>
    </row>
    <row r="157" spans="7:10" x14ac:dyDescent="0.25">
      <c r="G157" s="2"/>
      <c r="H157" s="2"/>
      <c r="I157" s="2"/>
      <c r="J157" s="12"/>
    </row>
    <row r="158" spans="7:10" x14ac:dyDescent="0.25">
      <c r="G158" s="2"/>
      <c r="H158" s="2"/>
      <c r="I158" s="2"/>
      <c r="J158" s="12"/>
    </row>
    <row r="159" spans="7:10" x14ac:dyDescent="0.25">
      <c r="G159" s="2"/>
      <c r="H159" s="2"/>
      <c r="I159" s="2"/>
      <c r="J159" s="12"/>
    </row>
    <row r="160" spans="7:10" x14ac:dyDescent="0.25">
      <c r="G160" s="2"/>
      <c r="H160" s="2"/>
      <c r="I160" s="2"/>
      <c r="J160" s="12"/>
    </row>
    <row r="161" spans="7:10" x14ac:dyDescent="0.25">
      <c r="G161" s="2"/>
      <c r="H161" s="2"/>
      <c r="I161" s="2"/>
      <c r="J161" s="12"/>
    </row>
    <row r="162" spans="7:10" x14ac:dyDescent="0.25">
      <c r="G162" s="2"/>
      <c r="H162" s="2"/>
      <c r="I162" s="2"/>
      <c r="J162" s="12"/>
    </row>
    <row r="163" spans="7:10" x14ac:dyDescent="0.25">
      <c r="G163" s="2"/>
      <c r="H163" s="2"/>
      <c r="I163" s="2"/>
      <c r="J163" s="12"/>
    </row>
    <row r="164" spans="7:10" x14ac:dyDescent="0.25">
      <c r="G164" s="2"/>
      <c r="H164" s="2"/>
      <c r="I164" s="2"/>
      <c r="J164" s="12"/>
    </row>
    <row r="165" spans="7:10" x14ac:dyDescent="0.25">
      <c r="G165" s="2"/>
      <c r="H165" s="2"/>
      <c r="I165" s="2"/>
      <c r="J165" s="12"/>
    </row>
    <row r="166" spans="7:10" x14ac:dyDescent="0.25">
      <c r="G166" s="2"/>
      <c r="H166" s="2"/>
      <c r="I166" s="2"/>
      <c r="J166" s="12"/>
    </row>
    <row r="167" spans="7:10" x14ac:dyDescent="0.25">
      <c r="G167" s="2"/>
      <c r="H167" s="2"/>
      <c r="I167" s="2"/>
      <c r="J167" s="12"/>
    </row>
    <row r="168" spans="7:10" x14ac:dyDescent="0.25">
      <c r="G168" s="2"/>
      <c r="H168" s="2"/>
      <c r="I168" s="2"/>
      <c r="J168" s="12"/>
    </row>
    <row r="169" spans="7:10" x14ac:dyDescent="0.25">
      <c r="G169" s="2"/>
      <c r="H169" s="2"/>
      <c r="I169" s="2"/>
      <c r="J169" s="12"/>
    </row>
    <row r="170" spans="7:10" x14ac:dyDescent="0.25">
      <c r="G170" s="2"/>
      <c r="H170" s="2"/>
      <c r="I170" s="2"/>
      <c r="J170" s="12"/>
    </row>
    <row r="171" spans="7:10" x14ac:dyDescent="0.25">
      <c r="G171" s="2"/>
      <c r="H171" s="2"/>
      <c r="I171" s="2"/>
      <c r="J171" s="12"/>
    </row>
    <row r="172" spans="7:10" x14ac:dyDescent="0.25">
      <c r="G172" s="2"/>
      <c r="H172" s="2"/>
      <c r="I172" s="2"/>
      <c r="J172" s="12"/>
    </row>
    <row r="173" spans="7:10" x14ac:dyDescent="0.25">
      <c r="G173" s="2"/>
      <c r="H173" s="2"/>
      <c r="I173" s="2"/>
      <c r="J173" s="12"/>
    </row>
    <row r="174" spans="7:10" x14ac:dyDescent="0.25">
      <c r="G174" s="2"/>
      <c r="H174" s="2"/>
      <c r="I174" s="2"/>
      <c r="J174" s="12"/>
    </row>
    <row r="175" spans="7:10" x14ac:dyDescent="0.25">
      <c r="G175" s="2"/>
      <c r="H175" s="2"/>
      <c r="I175" s="2"/>
      <c r="J175" s="12"/>
    </row>
    <row r="176" spans="7:10" x14ac:dyDescent="0.25">
      <c r="G176" s="2"/>
      <c r="H176" s="2"/>
      <c r="I176" s="2"/>
      <c r="J176" s="12"/>
    </row>
    <row r="177" spans="7:10" x14ac:dyDescent="0.25">
      <c r="G177" s="2"/>
      <c r="H177" s="2"/>
      <c r="I177" s="2"/>
      <c r="J177" s="12"/>
    </row>
    <row r="178" spans="7:10" x14ac:dyDescent="0.25">
      <c r="G178" s="2"/>
      <c r="H178" s="2"/>
      <c r="I178" s="2"/>
      <c r="J178" s="12"/>
    </row>
    <row r="179" spans="7:10" x14ac:dyDescent="0.25">
      <c r="G179" s="2"/>
      <c r="H179" s="2"/>
      <c r="I179" s="2"/>
      <c r="J179" s="12"/>
    </row>
    <row r="180" spans="7:10" x14ac:dyDescent="0.25">
      <c r="G180" s="2"/>
      <c r="H180" s="2"/>
      <c r="I180" s="2"/>
      <c r="J180" s="12"/>
    </row>
    <row r="181" spans="7:10" x14ac:dyDescent="0.25">
      <c r="G181" s="2"/>
      <c r="H181" s="2"/>
      <c r="I181" s="2"/>
      <c r="J181" s="12"/>
    </row>
    <row r="182" spans="7:10" x14ac:dyDescent="0.25">
      <c r="G182" s="2"/>
      <c r="H182" s="2"/>
      <c r="I182" s="2"/>
      <c r="J182" s="12"/>
    </row>
    <row r="183" spans="7:10" x14ac:dyDescent="0.25">
      <c r="G183" s="2"/>
      <c r="H183" s="2"/>
      <c r="I183" s="2"/>
      <c r="J183" s="12"/>
    </row>
    <row r="184" spans="7:10" x14ac:dyDescent="0.25">
      <c r="G184" s="2"/>
      <c r="H184" s="2"/>
      <c r="I184" s="2"/>
      <c r="J184" s="12"/>
    </row>
    <row r="185" spans="7:10" x14ac:dyDescent="0.25">
      <c r="G185" s="2"/>
      <c r="H185" s="2"/>
      <c r="I185" s="2"/>
      <c r="J185" s="12"/>
    </row>
    <row r="186" spans="7:10" x14ac:dyDescent="0.25">
      <c r="G186" s="2"/>
      <c r="H186" s="2"/>
      <c r="I186" s="2"/>
      <c r="J186" s="12"/>
    </row>
    <row r="187" spans="7:10" x14ac:dyDescent="0.25">
      <c r="G187" s="2"/>
      <c r="H187" s="2"/>
      <c r="I187" s="2"/>
      <c r="J187" s="12"/>
    </row>
    <row r="188" spans="7:10" x14ac:dyDescent="0.25">
      <c r="G188" s="2"/>
      <c r="H188" s="2"/>
      <c r="I188" s="2"/>
      <c r="J188" s="12"/>
    </row>
    <row r="189" spans="7:10" x14ac:dyDescent="0.25">
      <c r="G189" s="2"/>
      <c r="H189" s="2"/>
      <c r="I189" s="2"/>
      <c r="J189" s="12"/>
    </row>
    <row r="190" spans="7:10" x14ac:dyDescent="0.25">
      <c r="G190" s="2"/>
      <c r="H190" s="2"/>
      <c r="I190" s="2"/>
      <c r="J190" s="12"/>
    </row>
    <row r="191" spans="7:10" x14ac:dyDescent="0.25">
      <c r="G191" s="2"/>
      <c r="H191" s="2"/>
      <c r="I191" s="2"/>
      <c r="J191" s="12"/>
    </row>
    <row r="192" spans="7:10" x14ac:dyDescent="0.25">
      <c r="G192" s="2"/>
      <c r="H192" s="2"/>
      <c r="I192" s="2"/>
      <c r="J192" s="12"/>
    </row>
    <row r="193" spans="1:1398" x14ac:dyDescent="0.25">
      <c r="G193" s="2"/>
      <c r="H193" s="2"/>
      <c r="I193" s="2"/>
      <c r="J193" s="12"/>
    </row>
    <row r="194" spans="1:1398" x14ac:dyDescent="0.25">
      <c r="G194" s="2"/>
      <c r="H194" s="2"/>
      <c r="I194" s="2"/>
      <c r="J194" s="12"/>
    </row>
    <row r="195" spans="1:1398" x14ac:dyDescent="0.25">
      <c r="G195" s="2"/>
      <c r="H195" s="2"/>
      <c r="I195" s="2"/>
      <c r="J195" s="12"/>
      <c r="M195" s="2"/>
    </row>
    <row r="196" spans="1:1398" x14ac:dyDescent="0.25">
      <c r="A196" s="2"/>
      <c r="G196" s="2"/>
      <c r="H196" s="2"/>
      <c r="I196" s="2"/>
      <c r="J196" s="1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  <c r="AML196" s="2"/>
      <c r="AMM196" s="2"/>
      <c r="AMN196" s="2"/>
      <c r="AMO196" s="2"/>
      <c r="AMP196" s="2"/>
      <c r="AMQ196" s="2"/>
      <c r="AMR196" s="2"/>
      <c r="AMS196" s="2"/>
      <c r="AMT196" s="2"/>
      <c r="AMU196" s="2"/>
      <c r="AMV196" s="2"/>
      <c r="AMW196" s="2"/>
      <c r="AMX196" s="2"/>
      <c r="AMY196" s="2"/>
      <c r="AMZ196" s="2"/>
      <c r="ANA196" s="2"/>
      <c r="ANB196" s="2"/>
      <c r="ANC196" s="2"/>
      <c r="AND196" s="2"/>
      <c r="ANE196" s="2"/>
      <c r="ANF196" s="2"/>
      <c r="ANG196" s="2"/>
      <c r="ANH196" s="2"/>
      <c r="ANI196" s="2"/>
      <c r="ANJ196" s="2"/>
      <c r="ANK196" s="2"/>
      <c r="ANL196" s="2"/>
      <c r="ANM196" s="2"/>
      <c r="ANN196" s="2"/>
      <c r="ANO196" s="2"/>
      <c r="ANP196" s="2"/>
      <c r="ANQ196" s="2"/>
      <c r="ANR196" s="2"/>
      <c r="ANS196" s="2"/>
      <c r="ANT196" s="2"/>
      <c r="ANU196" s="2"/>
      <c r="ANV196" s="2"/>
      <c r="ANW196" s="2"/>
      <c r="ANX196" s="2"/>
      <c r="ANY196" s="2"/>
      <c r="ANZ196" s="2"/>
      <c r="AOA196" s="2"/>
      <c r="AOB196" s="2"/>
      <c r="AOC196" s="2"/>
      <c r="AOD196" s="2"/>
      <c r="AOE196" s="2"/>
      <c r="AOF196" s="2"/>
      <c r="AOG196" s="2"/>
      <c r="AOH196" s="2"/>
      <c r="AOI196" s="2"/>
      <c r="AOJ196" s="2"/>
      <c r="AOK196" s="2"/>
      <c r="AOL196" s="2"/>
      <c r="AOM196" s="2"/>
      <c r="AON196" s="2"/>
      <c r="AOO196" s="2"/>
      <c r="AOP196" s="2"/>
      <c r="AOQ196" s="2"/>
      <c r="AOR196" s="2"/>
      <c r="AOS196" s="2"/>
      <c r="AOT196" s="2"/>
      <c r="AOU196" s="2"/>
      <c r="AOV196" s="2"/>
      <c r="AOW196" s="2"/>
      <c r="AOX196" s="2"/>
      <c r="AOY196" s="2"/>
      <c r="AOZ196" s="2"/>
      <c r="APA196" s="2"/>
      <c r="APB196" s="2"/>
      <c r="APC196" s="2"/>
      <c r="APD196" s="2"/>
      <c r="APE196" s="2"/>
      <c r="APF196" s="2"/>
      <c r="APG196" s="2"/>
      <c r="APH196" s="2"/>
      <c r="API196" s="2"/>
      <c r="APJ196" s="2"/>
      <c r="APK196" s="2"/>
      <c r="APL196" s="2"/>
      <c r="APM196" s="2"/>
      <c r="APN196" s="2"/>
      <c r="APO196" s="2"/>
      <c r="APP196" s="2"/>
      <c r="APQ196" s="2"/>
      <c r="APR196" s="2"/>
      <c r="APS196" s="2"/>
      <c r="APT196" s="2"/>
      <c r="APU196" s="2"/>
      <c r="APV196" s="2"/>
      <c r="APW196" s="2"/>
      <c r="APX196" s="2"/>
      <c r="APY196" s="2"/>
      <c r="APZ196" s="2"/>
      <c r="AQA196" s="2"/>
      <c r="AQB196" s="2"/>
      <c r="AQC196" s="2"/>
      <c r="AQD196" s="2"/>
      <c r="AQE196" s="2"/>
      <c r="AQF196" s="2"/>
      <c r="AQG196" s="2"/>
      <c r="AQH196" s="2"/>
      <c r="AQI196" s="2"/>
      <c r="AQJ196" s="2"/>
      <c r="AQK196" s="2"/>
      <c r="AQL196" s="2"/>
      <c r="AQM196" s="2"/>
      <c r="AQN196" s="2"/>
      <c r="AQO196" s="2"/>
      <c r="AQP196" s="2"/>
      <c r="AQQ196" s="2"/>
      <c r="AQR196" s="2"/>
      <c r="AQS196" s="2"/>
      <c r="AQT196" s="2"/>
      <c r="AQU196" s="2"/>
      <c r="AQV196" s="2"/>
      <c r="AQW196" s="2"/>
      <c r="AQX196" s="2"/>
      <c r="AQY196" s="2"/>
      <c r="AQZ196" s="2"/>
      <c r="ARA196" s="2"/>
      <c r="ARB196" s="2"/>
      <c r="ARC196" s="2"/>
      <c r="ARD196" s="2"/>
      <c r="ARE196" s="2"/>
      <c r="ARF196" s="2"/>
      <c r="ARG196" s="2"/>
      <c r="ARH196" s="2"/>
      <c r="ARI196" s="2"/>
      <c r="ARJ196" s="2"/>
      <c r="ARK196" s="2"/>
      <c r="ARL196" s="2"/>
      <c r="ARM196" s="2"/>
      <c r="ARN196" s="2"/>
      <c r="ARO196" s="2"/>
      <c r="ARP196" s="2"/>
      <c r="ARQ196" s="2"/>
      <c r="ARR196" s="2"/>
      <c r="ARS196" s="2"/>
      <c r="ART196" s="2"/>
      <c r="ARU196" s="2"/>
      <c r="ARV196" s="2"/>
      <c r="ARW196" s="2"/>
      <c r="ARX196" s="2"/>
      <c r="ARY196" s="2"/>
      <c r="ARZ196" s="2"/>
      <c r="ASA196" s="2"/>
      <c r="ASB196" s="2"/>
      <c r="ASC196" s="2"/>
      <c r="ASD196" s="2"/>
      <c r="ASE196" s="2"/>
      <c r="ASF196" s="2"/>
      <c r="ASG196" s="2"/>
      <c r="ASH196" s="2"/>
      <c r="ASI196" s="2"/>
      <c r="ASJ196" s="2"/>
      <c r="ASK196" s="2"/>
      <c r="ASL196" s="2"/>
      <c r="ASM196" s="2"/>
      <c r="ASN196" s="2"/>
      <c r="ASO196" s="2"/>
      <c r="ASP196" s="2"/>
      <c r="ASQ196" s="2"/>
      <c r="ASR196" s="2"/>
      <c r="ASS196" s="2"/>
      <c r="AST196" s="2"/>
      <c r="ASU196" s="2"/>
      <c r="ASV196" s="2"/>
      <c r="ASW196" s="2"/>
      <c r="ASX196" s="2"/>
      <c r="ASY196" s="2"/>
      <c r="ASZ196" s="2"/>
      <c r="ATA196" s="2"/>
      <c r="ATB196" s="2"/>
      <c r="ATC196" s="2"/>
      <c r="ATD196" s="2"/>
      <c r="ATE196" s="2"/>
      <c r="ATF196" s="2"/>
      <c r="ATG196" s="2"/>
      <c r="ATH196" s="2"/>
      <c r="ATI196" s="2"/>
      <c r="ATJ196" s="2"/>
      <c r="ATK196" s="2"/>
      <c r="ATL196" s="2"/>
      <c r="ATM196" s="2"/>
      <c r="ATN196" s="2"/>
      <c r="ATO196" s="2"/>
      <c r="ATP196" s="2"/>
      <c r="ATQ196" s="2"/>
      <c r="ATR196" s="2"/>
      <c r="ATS196" s="2"/>
      <c r="ATT196" s="2"/>
      <c r="ATU196" s="2"/>
      <c r="ATV196" s="2"/>
      <c r="ATW196" s="2"/>
      <c r="ATX196" s="2"/>
      <c r="ATY196" s="2"/>
      <c r="ATZ196" s="2"/>
      <c r="AUA196" s="2"/>
      <c r="AUB196" s="2"/>
      <c r="AUC196" s="2"/>
      <c r="AUD196" s="2"/>
      <c r="AUE196" s="2"/>
      <c r="AUF196" s="2"/>
      <c r="AUG196" s="2"/>
      <c r="AUH196" s="2"/>
      <c r="AUI196" s="2"/>
      <c r="AUJ196" s="2"/>
      <c r="AUK196" s="2"/>
      <c r="AUL196" s="2"/>
      <c r="AUM196" s="2"/>
      <c r="AUN196" s="2"/>
      <c r="AUO196" s="2"/>
      <c r="AUP196" s="2"/>
      <c r="AUQ196" s="2"/>
      <c r="AUR196" s="2"/>
      <c r="AUS196" s="2"/>
      <c r="AUT196" s="2"/>
      <c r="AUU196" s="2"/>
      <c r="AUV196" s="2"/>
      <c r="AUW196" s="2"/>
      <c r="AUX196" s="2"/>
      <c r="AUY196" s="2"/>
      <c r="AUZ196" s="2"/>
      <c r="AVA196" s="2"/>
      <c r="AVB196" s="2"/>
      <c r="AVC196" s="2"/>
      <c r="AVD196" s="2"/>
      <c r="AVE196" s="2"/>
      <c r="AVF196" s="2"/>
      <c r="AVG196" s="2"/>
      <c r="AVH196" s="2"/>
      <c r="AVI196" s="2"/>
      <c r="AVJ196" s="2"/>
      <c r="AVK196" s="2"/>
      <c r="AVL196" s="2"/>
      <c r="AVM196" s="2"/>
      <c r="AVN196" s="2"/>
      <c r="AVO196" s="2"/>
      <c r="AVP196" s="2"/>
      <c r="AVQ196" s="2"/>
      <c r="AVR196" s="2"/>
      <c r="AVS196" s="2"/>
      <c r="AVT196" s="2"/>
      <c r="AVU196" s="2"/>
      <c r="AVV196" s="2"/>
      <c r="AVW196" s="2"/>
      <c r="AVX196" s="2"/>
      <c r="AVY196" s="2"/>
      <c r="AVZ196" s="2"/>
      <c r="AWA196" s="2"/>
      <c r="AWB196" s="2"/>
      <c r="AWC196" s="2"/>
      <c r="AWD196" s="2"/>
      <c r="AWE196" s="2"/>
      <c r="AWF196" s="2"/>
      <c r="AWG196" s="2"/>
      <c r="AWH196" s="2"/>
      <c r="AWI196" s="2"/>
      <c r="AWJ196" s="2"/>
      <c r="AWK196" s="2"/>
      <c r="AWL196" s="2"/>
      <c r="AWM196" s="2"/>
      <c r="AWN196" s="2"/>
      <c r="AWO196" s="2"/>
      <c r="AWP196" s="2"/>
      <c r="AWQ196" s="2"/>
      <c r="AWR196" s="2"/>
      <c r="AWS196" s="2"/>
      <c r="AWT196" s="2"/>
      <c r="AWU196" s="2"/>
      <c r="AWV196" s="2"/>
      <c r="AWW196" s="2"/>
      <c r="AWX196" s="2"/>
      <c r="AWY196" s="2"/>
      <c r="AWZ196" s="2"/>
      <c r="AXA196" s="2"/>
      <c r="AXB196" s="2"/>
      <c r="AXC196" s="2"/>
      <c r="AXD196" s="2"/>
      <c r="AXE196" s="2"/>
      <c r="AXF196" s="2"/>
      <c r="AXG196" s="2"/>
      <c r="AXH196" s="2"/>
      <c r="AXI196" s="2"/>
      <c r="AXJ196" s="2"/>
      <c r="AXK196" s="2"/>
      <c r="AXL196" s="2"/>
      <c r="AXM196" s="2"/>
      <c r="AXN196" s="2"/>
      <c r="AXO196" s="2"/>
      <c r="AXP196" s="2"/>
      <c r="AXQ196" s="2"/>
      <c r="AXR196" s="2"/>
      <c r="AXS196" s="2"/>
      <c r="AXT196" s="2"/>
      <c r="AXU196" s="2"/>
      <c r="AXV196" s="2"/>
      <c r="AXW196" s="2"/>
      <c r="AXX196" s="2"/>
      <c r="AXY196" s="2"/>
      <c r="AXZ196" s="2"/>
      <c r="AYA196" s="2"/>
      <c r="AYB196" s="2"/>
      <c r="AYC196" s="2"/>
      <c r="AYD196" s="2"/>
      <c r="AYE196" s="2"/>
      <c r="AYF196" s="2"/>
      <c r="AYG196" s="2"/>
      <c r="AYH196" s="2"/>
      <c r="AYI196" s="2"/>
      <c r="AYJ196" s="2"/>
      <c r="AYK196" s="2"/>
      <c r="AYL196" s="2"/>
      <c r="AYM196" s="2"/>
      <c r="AYN196" s="2"/>
      <c r="AYO196" s="2"/>
      <c r="AYP196" s="2"/>
      <c r="AYQ196" s="2"/>
      <c r="AYR196" s="2"/>
      <c r="AYS196" s="2"/>
      <c r="AYT196" s="2"/>
      <c r="AYU196" s="2"/>
      <c r="AYV196" s="2"/>
      <c r="AYW196" s="2"/>
      <c r="AYX196" s="2"/>
      <c r="AYY196" s="2"/>
      <c r="AYZ196" s="2"/>
      <c r="AZA196" s="2"/>
      <c r="AZB196" s="2"/>
      <c r="AZC196" s="2"/>
      <c r="AZD196" s="2"/>
      <c r="AZE196" s="2"/>
      <c r="AZF196" s="2"/>
      <c r="AZG196" s="2"/>
      <c r="AZH196" s="2"/>
      <c r="AZI196" s="2"/>
      <c r="AZJ196" s="2"/>
      <c r="AZK196" s="2"/>
      <c r="AZL196" s="2"/>
      <c r="AZM196" s="2"/>
      <c r="AZN196" s="2"/>
      <c r="AZO196" s="2"/>
      <c r="AZP196" s="2"/>
      <c r="AZQ196" s="2"/>
      <c r="AZR196" s="2"/>
      <c r="AZS196" s="2"/>
      <c r="AZT196" s="2"/>
      <c r="AZU196" s="2"/>
      <c r="AZV196" s="2"/>
      <c r="AZW196" s="2"/>
      <c r="AZX196" s="2"/>
      <c r="AZY196" s="2"/>
      <c r="AZZ196" s="2"/>
      <c r="BAA196" s="2"/>
      <c r="BAB196" s="2"/>
      <c r="BAC196" s="2"/>
      <c r="BAD196" s="2"/>
      <c r="BAE196" s="2"/>
      <c r="BAF196" s="2"/>
      <c r="BAG196" s="2"/>
      <c r="BAH196" s="2"/>
      <c r="BAI196" s="2"/>
      <c r="BAJ196" s="2"/>
      <c r="BAK196" s="2"/>
      <c r="BAL196" s="2"/>
      <c r="BAM196" s="2"/>
      <c r="BAN196" s="2"/>
      <c r="BAO196" s="2"/>
      <c r="BAP196" s="2"/>
      <c r="BAQ196" s="2"/>
      <c r="BAR196" s="2"/>
      <c r="BAS196" s="2"/>
      <c r="BAT196" s="2"/>
    </row>
    <row r="197" spans="1:1398" x14ac:dyDescent="0.25">
      <c r="A197" s="2"/>
      <c r="G197" s="2"/>
      <c r="H197" s="2"/>
      <c r="I197" s="2"/>
      <c r="J197" s="1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  <c r="AML197" s="2"/>
      <c r="AMM197" s="2"/>
      <c r="AMN197" s="2"/>
      <c r="AMO197" s="2"/>
      <c r="AMP197" s="2"/>
      <c r="AMQ197" s="2"/>
      <c r="AMR197" s="2"/>
      <c r="AMS197" s="2"/>
      <c r="AMT197" s="2"/>
      <c r="AMU197" s="2"/>
      <c r="AMV197" s="2"/>
      <c r="AMW197" s="2"/>
      <c r="AMX197" s="2"/>
      <c r="AMY197" s="2"/>
      <c r="AMZ197" s="2"/>
      <c r="ANA197" s="2"/>
      <c r="ANB197" s="2"/>
      <c r="ANC197" s="2"/>
      <c r="AND197" s="2"/>
      <c r="ANE197" s="2"/>
      <c r="ANF197" s="2"/>
      <c r="ANG197" s="2"/>
      <c r="ANH197" s="2"/>
      <c r="ANI197" s="2"/>
      <c r="ANJ197" s="2"/>
      <c r="ANK197" s="2"/>
      <c r="ANL197" s="2"/>
      <c r="ANM197" s="2"/>
      <c r="ANN197" s="2"/>
      <c r="ANO197" s="2"/>
      <c r="ANP197" s="2"/>
      <c r="ANQ197" s="2"/>
      <c r="ANR197" s="2"/>
      <c r="ANS197" s="2"/>
      <c r="ANT197" s="2"/>
      <c r="ANU197" s="2"/>
      <c r="ANV197" s="2"/>
      <c r="ANW197" s="2"/>
      <c r="ANX197" s="2"/>
      <c r="ANY197" s="2"/>
      <c r="ANZ197" s="2"/>
      <c r="AOA197" s="2"/>
      <c r="AOB197" s="2"/>
      <c r="AOC197" s="2"/>
      <c r="AOD197" s="2"/>
      <c r="AOE197" s="2"/>
      <c r="AOF197" s="2"/>
      <c r="AOG197" s="2"/>
      <c r="AOH197" s="2"/>
      <c r="AOI197" s="2"/>
      <c r="AOJ197" s="2"/>
      <c r="AOK197" s="2"/>
      <c r="AOL197" s="2"/>
      <c r="AOM197" s="2"/>
      <c r="AON197" s="2"/>
      <c r="AOO197" s="2"/>
      <c r="AOP197" s="2"/>
      <c r="AOQ197" s="2"/>
      <c r="AOR197" s="2"/>
      <c r="AOS197" s="2"/>
      <c r="AOT197" s="2"/>
      <c r="AOU197" s="2"/>
      <c r="AOV197" s="2"/>
      <c r="AOW197" s="2"/>
      <c r="AOX197" s="2"/>
      <c r="AOY197" s="2"/>
      <c r="AOZ197" s="2"/>
      <c r="APA197" s="2"/>
      <c r="APB197" s="2"/>
      <c r="APC197" s="2"/>
      <c r="APD197" s="2"/>
      <c r="APE197" s="2"/>
      <c r="APF197" s="2"/>
      <c r="APG197" s="2"/>
      <c r="APH197" s="2"/>
      <c r="API197" s="2"/>
      <c r="APJ197" s="2"/>
      <c r="APK197" s="2"/>
      <c r="APL197" s="2"/>
      <c r="APM197" s="2"/>
      <c r="APN197" s="2"/>
      <c r="APO197" s="2"/>
      <c r="APP197" s="2"/>
      <c r="APQ197" s="2"/>
      <c r="APR197" s="2"/>
      <c r="APS197" s="2"/>
      <c r="APT197" s="2"/>
      <c r="APU197" s="2"/>
      <c r="APV197" s="2"/>
      <c r="APW197" s="2"/>
      <c r="APX197" s="2"/>
      <c r="APY197" s="2"/>
      <c r="APZ197" s="2"/>
      <c r="AQA197" s="2"/>
      <c r="AQB197" s="2"/>
      <c r="AQC197" s="2"/>
      <c r="AQD197" s="2"/>
      <c r="AQE197" s="2"/>
      <c r="AQF197" s="2"/>
      <c r="AQG197" s="2"/>
      <c r="AQH197" s="2"/>
      <c r="AQI197" s="2"/>
      <c r="AQJ197" s="2"/>
      <c r="AQK197" s="2"/>
      <c r="AQL197" s="2"/>
      <c r="AQM197" s="2"/>
      <c r="AQN197" s="2"/>
      <c r="AQO197" s="2"/>
      <c r="AQP197" s="2"/>
      <c r="AQQ197" s="2"/>
      <c r="AQR197" s="2"/>
      <c r="AQS197" s="2"/>
      <c r="AQT197" s="2"/>
      <c r="AQU197" s="2"/>
      <c r="AQV197" s="2"/>
      <c r="AQW197" s="2"/>
      <c r="AQX197" s="2"/>
      <c r="AQY197" s="2"/>
      <c r="AQZ197" s="2"/>
      <c r="ARA197" s="2"/>
      <c r="ARB197" s="2"/>
      <c r="ARC197" s="2"/>
      <c r="ARD197" s="2"/>
      <c r="ARE197" s="2"/>
      <c r="ARF197" s="2"/>
      <c r="ARG197" s="2"/>
      <c r="ARH197" s="2"/>
      <c r="ARI197" s="2"/>
      <c r="ARJ197" s="2"/>
      <c r="ARK197" s="2"/>
      <c r="ARL197" s="2"/>
      <c r="ARM197" s="2"/>
      <c r="ARN197" s="2"/>
      <c r="ARO197" s="2"/>
      <c r="ARP197" s="2"/>
      <c r="ARQ197" s="2"/>
      <c r="ARR197" s="2"/>
      <c r="ARS197" s="2"/>
      <c r="ART197" s="2"/>
      <c r="ARU197" s="2"/>
      <c r="ARV197" s="2"/>
      <c r="ARW197" s="2"/>
      <c r="ARX197" s="2"/>
      <c r="ARY197" s="2"/>
      <c r="ARZ197" s="2"/>
      <c r="ASA197" s="2"/>
      <c r="ASB197" s="2"/>
      <c r="ASC197" s="2"/>
      <c r="ASD197" s="2"/>
      <c r="ASE197" s="2"/>
      <c r="ASF197" s="2"/>
      <c r="ASG197" s="2"/>
      <c r="ASH197" s="2"/>
      <c r="ASI197" s="2"/>
      <c r="ASJ197" s="2"/>
      <c r="ASK197" s="2"/>
      <c r="ASL197" s="2"/>
      <c r="ASM197" s="2"/>
      <c r="ASN197" s="2"/>
      <c r="ASO197" s="2"/>
      <c r="ASP197" s="2"/>
      <c r="ASQ197" s="2"/>
      <c r="ASR197" s="2"/>
      <c r="ASS197" s="2"/>
      <c r="AST197" s="2"/>
      <c r="ASU197" s="2"/>
      <c r="ASV197" s="2"/>
      <c r="ASW197" s="2"/>
      <c r="ASX197" s="2"/>
      <c r="ASY197" s="2"/>
      <c r="ASZ197" s="2"/>
      <c r="ATA197" s="2"/>
      <c r="ATB197" s="2"/>
      <c r="ATC197" s="2"/>
      <c r="ATD197" s="2"/>
      <c r="ATE197" s="2"/>
      <c r="ATF197" s="2"/>
      <c r="ATG197" s="2"/>
      <c r="ATH197" s="2"/>
      <c r="ATI197" s="2"/>
      <c r="ATJ197" s="2"/>
      <c r="ATK197" s="2"/>
      <c r="ATL197" s="2"/>
      <c r="ATM197" s="2"/>
      <c r="ATN197" s="2"/>
      <c r="ATO197" s="2"/>
      <c r="ATP197" s="2"/>
      <c r="ATQ197" s="2"/>
      <c r="ATR197" s="2"/>
      <c r="ATS197" s="2"/>
      <c r="ATT197" s="2"/>
      <c r="ATU197" s="2"/>
      <c r="ATV197" s="2"/>
      <c r="ATW197" s="2"/>
      <c r="ATX197" s="2"/>
      <c r="ATY197" s="2"/>
      <c r="ATZ197" s="2"/>
      <c r="AUA197" s="2"/>
      <c r="AUB197" s="2"/>
      <c r="AUC197" s="2"/>
      <c r="AUD197" s="2"/>
      <c r="AUE197" s="2"/>
      <c r="AUF197" s="2"/>
      <c r="AUG197" s="2"/>
      <c r="AUH197" s="2"/>
      <c r="AUI197" s="2"/>
      <c r="AUJ197" s="2"/>
      <c r="AUK197" s="2"/>
      <c r="AUL197" s="2"/>
      <c r="AUM197" s="2"/>
      <c r="AUN197" s="2"/>
      <c r="AUO197" s="2"/>
      <c r="AUP197" s="2"/>
      <c r="AUQ197" s="2"/>
      <c r="AUR197" s="2"/>
      <c r="AUS197" s="2"/>
      <c r="AUT197" s="2"/>
      <c r="AUU197" s="2"/>
      <c r="AUV197" s="2"/>
      <c r="AUW197" s="2"/>
      <c r="AUX197" s="2"/>
      <c r="AUY197" s="2"/>
      <c r="AUZ197" s="2"/>
      <c r="AVA197" s="2"/>
      <c r="AVB197" s="2"/>
      <c r="AVC197" s="2"/>
      <c r="AVD197" s="2"/>
      <c r="AVE197" s="2"/>
      <c r="AVF197" s="2"/>
      <c r="AVG197" s="2"/>
      <c r="AVH197" s="2"/>
      <c r="AVI197" s="2"/>
      <c r="AVJ197" s="2"/>
      <c r="AVK197" s="2"/>
      <c r="AVL197" s="2"/>
      <c r="AVM197" s="2"/>
      <c r="AVN197" s="2"/>
      <c r="AVO197" s="2"/>
      <c r="AVP197" s="2"/>
      <c r="AVQ197" s="2"/>
      <c r="AVR197" s="2"/>
      <c r="AVS197" s="2"/>
      <c r="AVT197" s="2"/>
      <c r="AVU197" s="2"/>
      <c r="AVV197" s="2"/>
      <c r="AVW197" s="2"/>
      <c r="AVX197" s="2"/>
      <c r="AVY197" s="2"/>
      <c r="AVZ197" s="2"/>
      <c r="AWA197" s="2"/>
      <c r="AWB197" s="2"/>
      <c r="AWC197" s="2"/>
      <c r="AWD197" s="2"/>
      <c r="AWE197" s="2"/>
      <c r="AWF197" s="2"/>
      <c r="AWG197" s="2"/>
      <c r="AWH197" s="2"/>
      <c r="AWI197" s="2"/>
      <c r="AWJ197" s="2"/>
      <c r="AWK197" s="2"/>
      <c r="AWL197" s="2"/>
      <c r="AWM197" s="2"/>
      <c r="AWN197" s="2"/>
      <c r="AWO197" s="2"/>
      <c r="AWP197" s="2"/>
      <c r="AWQ197" s="2"/>
      <c r="AWR197" s="2"/>
      <c r="AWS197" s="2"/>
      <c r="AWT197" s="2"/>
      <c r="AWU197" s="2"/>
      <c r="AWV197" s="2"/>
      <c r="AWW197" s="2"/>
      <c r="AWX197" s="2"/>
      <c r="AWY197" s="2"/>
      <c r="AWZ197" s="2"/>
      <c r="AXA197" s="2"/>
      <c r="AXB197" s="2"/>
      <c r="AXC197" s="2"/>
      <c r="AXD197" s="2"/>
      <c r="AXE197" s="2"/>
      <c r="AXF197" s="2"/>
      <c r="AXG197" s="2"/>
      <c r="AXH197" s="2"/>
      <c r="AXI197" s="2"/>
      <c r="AXJ197" s="2"/>
      <c r="AXK197" s="2"/>
      <c r="AXL197" s="2"/>
      <c r="AXM197" s="2"/>
      <c r="AXN197" s="2"/>
      <c r="AXO197" s="2"/>
      <c r="AXP197" s="2"/>
      <c r="AXQ197" s="2"/>
      <c r="AXR197" s="2"/>
      <c r="AXS197" s="2"/>
      <c r="AXT197" s="2"/>
      <c r="AXU197" s="2"/>
      <c r="AXV197" s="2"/>
      <c r="AXW197" s="2"/>
      <c r="AXX197" s="2"/>
      <c r="AXY197" s="2"/>
      <c r="AXZ197" s="2"/>
      <c r="AYA197" s="2"/>
      <c r="AYB197" s="2"/>
      <c r="AYC197" s="2"/>
      <c r="AYD197" s="2"/>
      <c r="AYE197" s="2"/>
      <c r="AYF197" s="2"/>
      <c r="AYG197" s="2"/>
      <c r="AYH197" s="2"/>
      <c r="AYI197" s="2"/>
      <c r="AYJ197" s="2"/>
      <c r="AYK197" s="2"/>
      <c r="AYL197" s="2"/>
      <c r="AYM197" s="2"/>
      <c r="AYN197" s="2"/>
      <c r="AYO197" s="2"/>
      <c r="AYP197" s="2"/>
      <c r="AYQ197" s="2"/>
      <c r="AYR197" s="2"/>
      <c r="AYS197" s="2"/>
      <c r="AYT197" s="2"/>
      <c r="AYU197" s="2"/>
      <c r="AYV197" s="2"/>
      <c r="AYW197" s="2"/>
      <c r="AYX197" s="2"/>
      <c r="AYY197" s="2"/>
      <c r="AYZ197" s="2"/>
      <c r="AZA197" s="2"/>
      <c r="AZB197" s="2"/>
      <c r="AZC197" s="2"/>
      <c r="AZD197" s="2"/>
      <c r="AZE197" s="2"/>
      <c r="AZF197" s="2"/>
      <c r="AZG197" s="2"/>
      <c r="AZH197" s="2"/>
      <c r="AZI197" s="2"/>
      <c r="AZJ197" s="2"/>
      <c r="AZK197" s="2"/>
      <c r="AZL197" s="2"/>
      <c r="AZM197" s="2"/>
      <c r="AZN197" s="2"/>
      <c r="AZO197" s="2"/>
      <c r="AZP197" s="2"/>
      <c r="AZQ197" s="2"/>
      <c r="AZR197" s="2"/>
      <c r="AZS197" s="2"/>
      <c r="AZT197" s="2"/>
      <c r="AZU197" s="2"/>
      <c r="AZV197" s="2"/>
      <c r="AZW197" s="2"/>
      <c r="AZX197" s="2"/>
      <c r="AZY197" s="2"/>
      <c r="AZZ197" s="2"/>
      <c r="BAA197" s="2"/>
      <c r="BAB197" s="2"/>
      <c r="BAC197" s="2"/>
      <c r="BAD197" s="2"/>
      <c r="BAE197" s="2"/>
      <c r="BAF197" s="2"/>
      <c r="BAG197" s="2"/>
      <c r="BAH197" s="2"/>
      <c r="BAI197" s="2"/>
      <c r="BAJ197" s="2"/>
      <c r="BAK197" s="2"/>
      <c r="BAL197" s="2"/>
      <c r="BAM197" s="2"/>
      <c r="BAN197" s="2"/>
      <c r="BAO197" s="2"/>
      <c r="BAP197" s="2"/>
      <c r="BAQ197" s="2"/>
      <c r="BAR197" s="2"/>
      <c r="BAS197" s="2"/>
      <c r="BAT197" s="2"/>
    </row>
    <row r="198" spans="1:1398" x14ac:dyDescent="0.25">
      <c r="A198" s="2"/>
      <c r="G198" s="2"/>
      <c r="H198" s="2"/>
      <c r="I198" s="2"/>
      <c r="J198" s="1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  <c r="AML198" s="2"/>
      <c r="AMM198" s="2"/>
      <c r="AMN198" s="2"/>
      <c r="AMO198" s="2"/>
      <c r="AMP198" s="2"/>
      <c r="AMQ198" s="2"/>
      <c r="AMR198" s="2"/>
      <c r="AMS198" s="2"/>
      <c r="AMT198" s="2"/>
      <c r="AMU198" s="2"/>
      <c r="AMV198" s="2"/>
      <c r="AMW198" s="2"/>
      <c r="AMX198" s="2"/>
      <c r="AMY198" s="2"/>
      <c r="AMZ198" s="2"/>
      <c r="ANA198" s="2"/>
      <c r="ANB198" s="2"/>
      <c r="ANC198" s="2"/>
      <c r="AND198" s="2"/>
      <c r="ANE198" s="2"/>
      <c r="ANF198" s="2"/>
      <c r="ANG198" s="2"/>
      <c r="ANH198" s="2"/>
      <c r="ANI198" s="2"/>
      <c r="ANJ198" s="2"/>
      <c r="ANK198" s="2"/>
      <c r="ANL198" s="2"/>
      <c r="ANM198" s="2"/>
      <c r="ANN198" s="2"/>
      <c r="ANO198" s="2"/>
      <c r="ANP198" s="2"/>
      <c r="ANQ198" s="2"/>
      <c r="ANR198" s="2"/>
      <c r="ANS198" s="2"/>
      <c r="ANT198" s="2"/>
      <c r="ANU198" s="2"/>
      <c r="ANV198" s="2"/>
      <c r="ANW198" s="2"/>
      <c r="ANX198" s="2"/>
      <c r="ANY198" s="2"/>
      <c r="ANZ198" s="2"/>
      <c r="AOA198" s="2"/>
      <c r="AOB198" s="2"/>
      <c r="AOC198" s="2"/>
      <c r="AOD198" s="2"/>
      <c r="AOE198" s="2"/>
      <c r="AOF198" s="2"/>
      <c r="AOG198" s="2"/>
      <c r="AOH198" s="2"/>
      <c r="AOI198" s="2"/>
      <c r="AOJ198" s="2"/>
      <c r="AOK198" s="2"/>
      <c r="AOL198" s="2"/>
      <c r="AOM198" s="2"/>
      <c r="AON198" s="2"/>
      <c r="AOO198" s="2"/>
      <c r="AOP198" s="2"/>
      <c r="AOQ198" s="2"/>
      <c r="AOR198" s="2"/>
      <c r="AOS198" s="2"/>
      <c r="AOT198" s="2"/>
      <c r="AOU198" s="2"/>
      <c r="AOV198" s="2"/>
      <c r="AOW198" s="2"/>
      <c r="AOX198" s="2"/>
      <c r="AOY198" s="2"/>
      <c r="AOZ198" s="2"/>
      <c r="APA198" s="2"/>
      <c r="APB198" s="2"/>
      <c r="APC198" s="2"/>
      <c r="APD198" s="2"/>
      <c r="APE198" s="2"/>
      <c r="APF198" s="2"/>
      <c r="APG198" s="2"/>
      <c r="APH198" s="2"/>
      <c r="API198" s="2"/>
      <c r="APJ198" s="2"/>
      <c r="APK198" s="2"/>
      <c r="APL198" s="2"/>
      <c r="APM198" s="2"/>
      <c r="APN198" s="2"/>
      <c r="APO198" s="2"/>
      <c r="APP198" s="2"/>
      <c r="APQ198" s="2"/>
      <c r="APR198" s="2"/>
      <c r="APS198" s="2"/>
      <c r="APT198" s="2"/>
      <c r="APU198" s="2"/>
      <c r="APV198" s="2"/>
      <c r="APW198" s="2"/>
      <c r="APX198" s="2"/>
      <c r="APY198" s="2"/>
      <c r="APZ198" s="2"/>
      <c r="AQA198" s="2"/>
      <c r="AQB198" s="2"/>
      <c r="AQC198" s="2"/>
      <c r="AQD198" s="2"/>
      <c r="AQE198" s="2"/>
      <c r="AQF198" s="2"/>
      <c r="AQG198" s="2"/>
      <c r="AQH198" s="2"/>
      <c r="AQI198" s="2"/>
      <c r="AQJ198" s="2"/>
      <c r="AQK198" s="2"/>
      <c r="AQL198" s="2"/>
      <c r="AQM198" s="2"/>
      <c r="AQN198" s="2"/>
      <c r="AQO198" s="2"/>
      <c r="AQP198" s="2"/>
      <c r="AQQ198" s="2"/>
      <c r="AQR198" s="2"/>
      <c r="AQS198" s="2"/>
      <c r="AQT198" s="2"/>
      <c r="AQU198" s="2"/>
      <c r="AQV198" s="2"/>
      <c r="AQW198" s="2"/>
      <c r="AQX198" s="2"/>
      <c r="AQY198" s="2"/>
      <c r="AQZ198" s="2"/>
      <c r="ARA198" s="2"/>
      <c r="ARB198" s="2"/>
      <c r="ARC198" s="2"/>
      <c r="ARD198" s="2"/>
      <c r="ARE198" s="2"/>
      <c r="ARF198" s="2"/>
      <c r="ARG198" s="2"/>
      <c r="ARH198" s="2"/>
      <c r="ARI198" s="2"/>
      <c r="ARJ198" s="2"/>
      <c r="ARK198" s="2"/>
      <c r="ARL198" s="2"/>
      <c r="ARM198" s="2"/>
      <c r="ARN198" s="2"/>
      <c r="ARO198" s="2"/>
      <c r="ARP198" s="2"/>
      <c r="ARQ198" s="2"/>
      <c r="ARR198" s="2"/>
      <c r="ARS198" s="2"/>
      <c r="ART198" s="2"/>
      <c r="ARU198" s="2"/>
      <c r="ARV198" s="2"/>
      <c r="ARW198" s="2"/>
      <c r="ARX198" s="2"/>
      <c r="ARY198" s="2"/>
      <c r="ARZ198" s="2"/>
      <c r="ASA198" s="2"/>
      <c r="ASB198" s="2"/>
      <c r="ASC198" s="2"/>
      <c r="ASD198" s="2"/>
      <c r="ASE198" s="2"/>
      <c r="ASF198" s="2"/>
      <c r="ASG198" s="2"/>
      <c r="ASH198" s="2"/>
      <c r="ASI198" s="2"/>
      <c r="ASJ198" s="2"/>
      <c r="ASK198" s="2"/>
      <c r="ASL198" s="2"/>
      <c r="ASM198" s="2"/>
      <c r="ASN198" s="2"/>
      <c r="ASO198" s="2"/>
      <c r="ASP198" s="2"/>
      <c r="ASQ198" s="2"/>
      <c r="ASR198" s="2"/>
      <c r="ASS198" s="2"/>
      <c r="AST198" s="2"/>
      <c r="ASU198" s="2"/>
      <c r="ASV198" s="2"/>
      <c r="ASW198" s="2"/>
      <c r="ASX198" s="2"/>
      <c r="ASY198" s="2"/>
      <c r="ASZ198" s="2"/>
      <c r="ATA198" s="2"/>
      <c r="ATB198" s="2"/>
      <c r="ATC198" s="2"/>
      <c r="ATD198" s="2"/>
      <c r="ATE198" s="2"/>
      <c r="ATF198" s="2"/>
      <c r="ATG198" s="2"/>
      <c r="ATH198" s="2"/>
      <c r="ATI198" s="2"/>
      <c r="ATJ198" s="2"/>
      <c r="ATK198" s="2"/>
      <c r="ATL198" s="2"/>
      <c r="ATM198" s="2"/>
      <c r="ATN198" s="2"/>
      <c r="ATO198" s="2"/>
      <c r="ATP198" s="2"/>
      <c r="ATQ198" s="2"/>
      <c r="ATR198" s="2"/>
      <c r="ATS198" s="2"/>
      <c r="ATT198" s="2"/>
      <c r="ATU198" s="2"/>
      <c r="ATV198" s="2"/>
      <c r="ATW198" s="2"/>
      <c r="ATX198" s="2"/>
      <c r="ATY198" s="2"/>
      <c r="ATZ198" s="2"/>
      <c r="AUA198" s="2"/>
      <c r="AUB198" s="2"/>
      <c r="AUC198" s="2"/>
      <c r="AUD198" s="2"/>
      <c r="AUE198" s="2"/>
      <c r="AUF198" s="2"/>
      <c r="AUG198" s="2"/>
      <c r="AUH198" s="2"/>
      <c r="AUI198" s="2"/>
      <c r="AUJ198" s="2"/>
      <c r="AUK198" s="2"/>
      <c r="AUL198" s="2"/>
      <c r="AUM198" s="2"/>
      <c r="AUN198" s="2"/>
      <c r="AUO198" s="2"/>
      <c r="AUP198" s="2"/>
      <c r="AUQ198" s="2"/>
      <c r="AUR198" s="2"/>
      <c r="AUS198" s="2"/>
      <c r="AUT198" s="2"/>
      <c r="AUU198" s="2"/>
      <c r="AUV198" s="2"/>
      <c r="AUW198" s="2"/>
      <c r="AUX198" s="2"/>
      <c r="AUY198" s="2"/>
      <c r="AUZ198" s="2"/>
      <c r="AVA198" s="2"/>
      <c r="AVB198" s="2"/>
      <c r="AVC198" s="2"/>
      <c r="AVD198" s="2"/>
      <c r="AVE198" s="2"/>
      <c r="AVF198" s="2"/>
      <c r="AVG198" s="2"/>
      <c r="AVH198" s="2"/>
      <c r="AVI198" s="2"/>
      <c r="AVJ198" s="2"/>
      <c r="AVK198" s="2"/>
      <c r="AVL198" s="2"/>
      <c r="AVM198" s="2"/>
      <c r="AVN198" s="2"/>
      <c r="AVO198" s="2"/>
      <c r="AVP198" s="2"/>
      <c r="AVQ198" s="2"/>
      <c r="AVR198" s="2"/>
      <c r="AVS198" s="2"/>
      <c r="AVT198" s="2"/>
      <c r="AVU198" s="2"/>
      <c r="AVV198" s="2"/>
      <c r="AVW198" s="2"/>
      <c r="AVX198" s="2"/>
      <c r="AVY198" s="2"/>
      <c r="AVZ198" s="2"/>
      <c r="AWA198" s="2"/>
      <c r="AWB198" s="2"/>
      <c r="AWC198" s="2"/>
      <c r="AWD198" s="2"/>
      <c r="AWE198" s="2"/>
      <c r="AWF198" s="2"/>
      <c r="AWG198" s="2"/>
      <c r="AWH198" s="2"/>
      <c r="AWI198" s="2"/>
      <c r="AWJ198" s="2"/>
      <c r="AWK198" s="2"/>
      <c r="AWL198" s="2"/>
      <c r="AWM198" s="2"/>
      <c r="AWN198" s="2"/>
      <c r="AWO198" s="2"/>
      <c r="AWP198" s="2"/>
      <c r="AWQ198" s="2"/>
      <c r="AWR198" s="2"/>
      <c r="AWS198" s="2"/>
      <c r="AWT198" s="2"/>
      <c r="AWU198" s="2"/>
      <c r="AWV198" s="2"/>
      <c r="AWW198" s="2"/>
      <c r="AWX198" s="2"/>
      <c r="AWY198" s="2"/>
      <c r="AWZ198" s="2"/>
      <c r="AXA198" s="2"/>
      <c r="AXB198" s="2"/>
      <c r="AXC198" s="2"/>
      <c r="AXD198" s="2"/>
      <c r="AXE198" s="2"/>
      <c r="AXF198" s="2"/>
      <c r="AXG198" s="2"/>
      <c r="AXH198" s="2"/>
      <c r="AXI198" s="2"/>
      <c r="AXJ198" s="2"/>
      <c r="AXK198" s="2"/>
      <c r="AXL198" s="2"/>
      <c r="AXM198" s="2"/>
      <c r="AXN198" s="2"/>
      <c r="AXO198" s="2"/>
      <c r="AXP198" s="2"/>
      <c r="AXQ198" s="2"/>
      <c r="AXR198" s="2"/>
      <c r="AXS198" s="2"/>
      <c r="AXT198" s="2"/>
      <c r="AXU198" s="2"/>
      <c r="AXV198" s="2"/>
      <c r="AXW198" s="2"/>
      <c r="AXX198" s="2"/>
      <c r="AXY198" s="2"/>
      <c r="AXZ198" s="2"/>
      <c r="AYA198" s="2"/>
      <c r="AYB198" s="2"/>
      <c r="AYC198" s="2"/>
      <c r="AYD198" s="2"/>
      <c r="AYE198" s="2"/>
      <c r="AYF198" s="2"/>
      <c r="AYG198" s="2"/>
      <c r="AYH198" s="2"/>
      <c r="AYI198" s="2"/>
      <c r="AYJ198" s="2"/>
      <c r="AYK198" s="2"/>
      <c r="AYL198" s="2"/>
      <c r="AYM198" s="2"/>
      <c r="AYN198" s="2"/>
      <c r="AYO198" s="2"/>
      <c r="AYP198" s="2"/>
      <c r="AYQ198" s="2"/>
      <c r="AYR198" s="2"/>
      <c r="AYS198" s="2"/>
      <c r="AYT198" s="2"/>
      <c r="AYU198" s="2"/>
      <c r="AYV198" s="2"/>
      <c r="AYW198" s="2"/>
      <c r="AYX198" s="2"/>
      <c r="AYY198" s="2"/>
      <c r="AYZ198" s="2"/>
      <c r="AZA198" s="2"/>
      <c r="AZB198" s="2"/>
      <c r="AZC198" s="2"/>
      <c r="AZD198" s="2"/>
      <c r="AZE198" s="2"/>
      <c r="AZF198" s="2"/>
      <c r="AZG198" s="2"/>
      <c r="AZH198" s="2"/>
      <c r="AZI198" s="2"/>
      <c r="AZJ198" s="2"/>
      <c r="AZK198" s="2"/>
      <c r="AZL198" s="2"/>
      <c r="AZM198" s="2"/>
      <c r="AZN198" s="2"/>
      <c r="AZO198" s="2"/>
      <c r="AZP198" s="2"/>
      <c r="AZQ198" s="2"/>
      <c r="AZR198" s="2"/>
      <c r="AZS198" s="2"/>
      <c r="AZT198" s="2"/>
      <c r="AZU198" s="2"/>
      <c r="AZV198" s="2"/>
      <c r="AZW198" s="2"/>
      <c r="AZX198" s="2"/>
      <c r="AZY198" s="2"/>
      <c r="AZZ198" s="2"/>
      <c r="BAA198" s="2"/>
      <c r="BAB198" s="2"/>
      <c r="BAC198" s="2"/>
      <c r="BAD198" s="2"/>
      <c r="BAE198" s="2"/>
      <c r="BAF198" s="2"/>
      <c r="BAG198" s="2"/>
      <c r="BAH198" s="2"/>
      <c r="BAI198" s="2"/>
      <c r="BAJ198" s="2"/>
      <c r="BAK198" s="2"/>
      <c r="BAL198" s="2"/>
      <c r="BAM198" s="2"/>
      <c r="BAN198" s="2"/>
      <c r="BAO198" s="2"/>
      <c r="BAP198" s="2"/>
      <c r="BAQ198" s="2"/>
      <c r="BAR198" s="2"/>
      <c r="BAS198" s="2"/>
      <c r="BAT198" s="2"/>
    </row>
    <row r="199" spans="1:1398" x14ac:dyDescent="0.25">
      <c r="A199" s="2"/>
      <c r="G199" s="2"/>
      <c r="H199" s="2"/>
      <c r="I199" s="2"/>
      <c r="J199" s="12"/>
      <c r="K199" s="2"/>
      <c r="L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  <c r="AML199" s="2"/>
      <c r="AMM199" s="2"/>
      <c r="AMN199" s="2"/>
      <c r="AMO199" s="2"/>
      <c r="AMP199" s="2"/>
      <c r="AMQ199" s="2"/>
      <c r="AMR199" s="2"/>
      <c r="AMS199" s="2"/>
      <c r="AMT199" s="2"/>
      <c r="AMU199" s="2"/>
      <c r="AMV199" s="2"/>
      <c r="AMW199" s="2"/>
      <c r="AMX199" s="2"/>
      <c r="AMY199" s="2"/>
      <c r="AMZ199" s="2"/>
      <c r="ANA199" s="2"/>
      <c r="ANB199" s="2"/>
      <c r="ANC199" s="2"/>
      <c r="AND199" s="2"/>
      <c r="ANE199" s="2"/>
      <c r="ANF199" s="2"/>
      <c r="ANG199" s="2"/>
      <c r="ANH199" s="2"/>
      <c r="ANI199" s="2"/>
      <c r="ANJ199" s="2"/>
      <c r="ANK199" s="2"/>
      <c r="ANL199" s="2"/>
      <c r="ANM199" s="2"/>
      <c r="ANN199" s="2"/>
      <c r="ANO199" s="2"/>
      <c r="ANP199" s="2"/>
      <c r="ANQ199" s="2"/>
      <c r="ANR199" s="2"/>
      <c r="ANS199" s="2"/>
      <c r="ANT199" s="2"/>
      <c r="ANU199" s="2"/>
      <c r="ANV199" s="2"/>
      <c r="ANW199" s="2"/>
      <c r="ANX199" s="2"/>
      <c r="ANY199" s="2"/>
      <c r="ANZ199" s="2"/>
      <c r="AOA199" s="2"/>
      <c r="AOB199" s="2"/>
      <c r="AOC199" s="2"/>
      <c r="AOD199" s="2"/>
      <c r="AOE199" s="2"/>
      <c r="AOF199" s="2"/>
      <c r="AOG199" s="2"/>
      <c r="AOH199" s="2"/>
      <c r="AOI199" s="2"/>
      <c r="AOJ199" s="2"/>
      <c r="AOK199" s="2"/>
      <c r="AOL199" s="2"/>
      <c r="AOM199" s="2"/>
      <c r="AON199" s="2"/>
      <c r="AOO199" s="2"/>
      <c r="AOP199" s="2"/>
      <c r="AOQ199" s="2"/>
      <c r="AOR199" s="2"/>
      <c r="AOS199" s="2"/>
      <c r="AOT199" s="2"/>
      <c r="AOU199" s="2"/>
      <c r="AOV199" s="2"/>
      <c r="AOW199" s="2"/>
      <c r="AOX199" s="2"/>
      <c r="AOY199" s="2"/>
      <c r="AOZ199" s="2"/>
      <c r="APA199" s="2"/>
      <c r="APB199" s="2"/>
      <c r="APC199" s="2"/>
      <c r="APD199" s="2"/>
      <c r="APE199" s="2"/>
      <c r="APF199" s="2"/>
      <c r="APG199" s="2"/>
      <c r="APH199" s="2"/>
      <c r="API199" s="2"/>
      <c r="APJ199" s="2"/>
      <c r="APK199" s="2"/>
      <c r="APL199" s="2"/>
      <c r="APM199" s="2"/>
      <c r="APN199" s="2"/>
      <c r="APO199" s="2"/>
      <c r="APP199" s="2"/>
      <c r="APQ199" s="2"/>
      <c r="APR199" s="2"/>
      <c r="APS199" s="2"/>
      <c r="APT199" s="2"/>
      <c r="APU199" s="2"/>
      <c r="APV199" s="2"/>
      <c r="APW199" s="2"/>
      <c r="APX199" s="2"/>
      <c r="APY199" s="2"/>
      <c r="APZ199" s="2"/>
      <c r="AQA199" s="2"/>
      <c r="AQB199" s="2"/>
      <c r="AQC199" s="2"/>
      <c r="AQD199" s="2"/>
      <c r="AQE199" s="2"/>
      <c r="AQF199" s="2"/>
      <c r="AQG199" s="2"/>
      <c r="AQH199" s="2"/>
      <c r="AQI199" s="2"/>
      <c r="AQJ199" s="2"/>
      <c r="AQK199" s="2"/>
      <c r="AQL199" s="2"/>
      <c r="AQM199" s="2"/>
      <c r="AQN199" s="2"/>
      <c r="AQO199" s="2"/>
      <c r="AQP199" s="2"/>
      <c r="AQQ199" s="2"/>
      <c r="AQR199" s="2"/>
      <c r="AQS199" s="2"/>
      <c r="AQT199" s="2"/>
      <c r="AQU199" s="2"/>
      <c r="AQV199" s="2"/>
      <c r="AQW199" s="2"/>
      <c r="AQX199" s="2"/>
      <c r="AQY199" s="2"/>
      <c r="AQZ199" s="2"/>
      <c r="ARA199" s="2"/>
      <c r="ARB199" s="2"/>
      <c r="ARC199" s="2"/>
      <c r="ARD199" s="2"/>
      <c r="ARE199" s="2"/>
      <c r="ARF199" s="2"/>
      <c r="ARG199" s="2"/>
      <c r="ARH199" s="2"/>
      <c r="ARI199" s="2"/>
      <c r="ARJ199" s="2"/>
      <c r="ARK199" s="2"/>
      <c r="ARL199" s="2"/>
      <c r="ARM199" s="2"/>
      <c r="ARN199" s="2"/>
      <c r="ARO199" s="2"/>
      <c r="ARP199" s="2"/>
      <c r="ARQ199" s="2"/>
      <c r="ARR199" s="2"/>
      <c r="ARS199" s="2"/>
      <c r="ART199" s="2"/>
      <c r="ARU199" s="2"/>
      <c r="ARV199" s="2"/>
      <c r="ARW199" s="2"/>
      <c r="ARX199" s="2"/>
      <c r="ARY199" s="2"/>
      <c r="ARZ199" s="2"/>
      <c r="ASA199" s="2"/>
      <c r="ASB199" s="2"/>
      <c r="ASC199" s="2"/>
      <c r="ASD199" s="2"/>
      <c r="ASE199" s="2"/>
      <c r="ASF199" s="2"/>
      <c r="ASG199" s="2"/>
      <c r="ASH199" s="2"/>
      <c r="ASI199" s="2"/>
      <c r="ASJ199" s="2"/>
      <c r="ASK199" s="2"/>
      <c r="ASL199" s="2"/>
      <c r="ASM199" s="2"/>
      <c r="ASN199" s="2"/>
      <c r="ASO199" s="2"/>
      <c r="ASP199" s="2"/>
      <c r="ASQ199" s="2"/>
      <c r="ASR199" s="2"/>
      <c r="ASS199" s="2"/>
      <c r="AST199" s="2"/>
      <c r="ASU199" s="2"/>
      <c r="ASV199" s="2"/>
      <c r="ASW199" s="2"/>
      <c r="ASX199" s="2"/>
      <c r="ASY199" s="2"/>
      <c r="ASZ199" s="2"/>
      <c r="ATA199" s="2"/>
      <c r="ATB199" s="2"/>
      <c r="ATC199" s="2"/>
      <c r="ATD199" s="2"/>
      <c r="ATE199" s="2"/>
      <c r="ATF199" s="2"/>
      <c r="ATG199" s="2"/>
      <c r="ATH199" s="2"/>
      <c r="ATI199" s="2"/>
      <c r="ATJ199" s="2"/>
      <c r="ATK199" s="2"/>
      <c r="ATL199" s="2"/>
      <c r="ATM199" s="2"/>
      <c r="ATN199" s="2"/>
      <c r="ATO199" s="2"/>
      <c r="ATP199" s="2"/>
      <c r="ATQ199" s="2"/>
      <c r="ATR199" s="2"/>
      <c r="ATS199" s="2"/>
      <c r="ATT199" s="2"/>
      <c r="ATU199" s="2"/>
      <c r="ATV199" s="2"/>
      <c r="ATW199" s="2"/>
      <c r="ATX199" s="2"/>
      <c r="ATY199" s="2"/>
      <c r="ATZ199" s="2"/>
      <c r="AUA199" s="2"/>
      <c r="AUB199" s="2"/>
      <c r="AUC199" s="2"/>
      <c r="AUD199" s="2"/>
      <c r="AUE199" s="2"/>
      <c r="AUF199" s="2"/>
      <c r="AUG199" s="2"/>
      <c r="AUH199" s="2"/>
      <c r="AUI199" s="2"/>
      <c r="AUJ199" s="2"/>
      <c r="AUK199" s="2"/>
      <c r="AUL199" s="2"/>
      <c r="AUM199" s="2"/>
      <c r="AUN199" s="2"/>
      <c r="AUO199" s="2"/>
      <c r="AUP199" s="2"/>
      <c r="AUQ199" s="2"/>
      <c r="AUR199" s="2"/>
      <c r="AUS199" s="2"/>
      <c r="AUT199" s="2"/>
      <c r="AUU199" s="2"/>
      <c r="AUV199" s="2"/>
      <c r="AUW199" s="2"/>
      <c r="AUX199" s="2"/>
      <c r="AUY199" s="2"/>
      <c r="AUZ199" s="2"/>
      <c r="AVA199" s="2"/>
      <c r="AVB199" s="2"/>
      <c r="AVC199" s="2"/>
      <c r="AVD199" s="2"/>
      <c r="AVE199" s="2"/>
      <c r="AVF199" s="2"/>
      <c r="AVG199" s="2"/>
      <c r="AVH199" s="2"/>
      <c r="AVI199" s="2"/>
      <c r="AVJ199" s="2"/>
      <c r="AVK199" s="2"/>
      <c r="AVL199" s="2"/>
      <c r="AVM199" s="2"/>
      <c r="AVN199" s="2"/>
      <c r="AVO199" s="2"/>
      <c r="AVP199" s="2"/>
      <c r="AVQ199" s="2"/>
      <c r="AVR199" s="2"/>
      <c r="AVS199" s="2"/>
      <c r="AVT199" s="2"/>
      <c r="AVU199" s="2"/>
      <c r="AVV199" s="2"/>
      <c r="AVW199" s="2"/>
      <c r="AVX199" s="2"/>
      <c r="AVY199" s="2"/>
      <c r="AVZ199" s="2"/>
      <c r="AWA199" s="2"/>
      <c r="AWB199" s="2"/>
      <c r="AWC199" s="2"/>
      <c r="AWD199" s="2"/>
      <c r="AWE199" s="2"/>
      <c r="AWF199" s="2"/>
      <c r="AWG199" s="2"/>
      <c r="AWH199" s="2"/>
      <c r="AWI199" s="2"/>
      <c r="AWJ199" s="2"/>
      <c r="AWK199" s="2"/>
      <c r="AWL199" s="2"/>
      <c r="AWM199" s="2"/>
      <c r="AWN199" s="2"/>
      <c r="AWO199" s="2"/>
      <c r="AWP199" s="2"/>
      <c r="AWQ199" s="2"/>
      <c r="AWR199" s="2"/>
      <c r="AWS199" s="2"/>
      <c r="AWT199" s="2"/>
      <c r="AWU199" s="2"/>
      <c r="AWV199" s="2"/>
      <c r="AWW199" s="2"/>
      <c r="AWX199" s="2"/>
      <c r="AWY199" s="2"/>
      <c r="AWZ199" s="2"/>
      <c r="AXA199" s="2"/>
      <c r="AXB199" s="2"/>
      <c r="AXC199" s="2"/>
      <c r="AXD199" s="2"/>
      <c r="AXE199" s="2"/>
      <c r="AXF199" s="2"/>
      <c r="AXG199" s="2"/>
      <c r="AXH199" s="2"/>
      <c r="AXI199" s="2"/>
      <c r="AXJ199" s="2"/>
      <c r="AXK199" s="2"/>
      <c r="AXL199" s="2"/>
      <c r="AXM199" s="2"/>
      <c r="AXN199" s="2"/>
      <c r="AXO199" s="2"/>
      <c r="AXP199" s="2"/>
      <c r="AXQ199" s="2"/>
      <c r="AXR199" s="2"/>
      <c r="AXS199" s="2"/>
      <c r="AXT199" s="2"/>
      <c r="AXU199" s="2"/>
      <c r="AXV199" s="2"/>
      <c r="AXW199" s="2"/>
      <c r="AXX199" s="2"/>
      <c r="AXY199" s="2"/>
      <c r="AXZ199" s="2"/>
      <c r="AYA199" s="2"/>
      <c r="AYB199" s="2"/>
      <c r="AYC199" s="2"/>
      <c r="AYD199" s="2"/>
      <c r="AYE199" s="2"/>
      <c r="AYF199" s="2"/>
      <c r="AYG199" s="2"/>
      <c r="AYH199" s="2"/>
      <c r="AYI199" s="2"/>
      <c r="AYJ199" s="2"/>
      <c r="AYK199" s="2"/>
      <c r="AYL199" s="2"/>
      <c r="AYM199" s="2"/>
      <c r="AYN199" s="2"/>
      <c r="AYO199" s="2"/>
      <c r="AYP199" s="2"/>
      <c r="AYQ199" s="2"/>
      <c r="AYR199" s="2"/>
      <c r="AYS199" s="2"/>
      <c r="AYT199" s="2"/>
      <c r="AYU199" s="2"/>
      <c r="AYV199" s="2"/>
      <c r="AYW199" s="2"/>
      <c r="AYX199" s="2"/>
      <c r="AYY199" s="2"/>
      <c r="AYZ199" s="2"/>
      <c r="AZA199" s="2"/>
      <c r="AZB199" s="2"/>
      <c r="AZC199" s="2"/>
      <c r="AZD199" s="2"/>
      <c r="AZE199" s="2"/>
      <c r="AZF199" s="2"/>
      <c r="AZG199" s="2"/>
      <c r="AZH199" s="2"/>
      <c r="AZI199" s="2"/>
      <c r="AZJ199" s="2"/>
      <c r="AZK199" s="2"/>
      <c r="AZL199" s="2"/>
      <c r="AZM199" s="2"/>
      <c r="AZN199" s="2"/>
      <c r="AZO199" s="2"/>
      <c r="AZP199" s="2"/>
      <c r="AZQ199" s="2"/>
      <c r="AZR199" s="2"/>
      <c r="AZS199" s="2"/>
      <c r="AZT199" s="2"/>
      <c r="AZU199" s="2"/>
      <c r="AZV199" s="2"/>
      <c r="AZW199" s="2"/>
      <c r="AZX199" s="2"/>
      <c r="AZY199" s="2"/>
      <c r="AZZ199" s="2"/>
      <c r="BAA199" s="2"/>
      <c r="BAB199" s="2"/>
      <c r="BAC199" s="2"/>
      <c r="BAD199" s="2"/>
      <c r="BAE199" s="2"/>
      <c r="BAF199" s="2"/>
      <c r="BAG199" s="2"/>
      <c r="BAH199" s="2"/>
      <c r="BAI199" s="2"/>
      <c r="BAJ199" s="2"/>
      <c r="BAK199" s="2"/>
      <c r="BAL199" s="2"/>
      <c r="BAM199" s="2"/>
      <c r="BAN199" s="2"/>
      <c r="BAO199" s="2"/>
      <c r="BAP199" s="2"/>
      <c r="BAQ199" s="2"/>
      <c r="BAR199" s="2"/>
      <c r="BAS199" s="2"/>
      <c r="BAT199" s="2"/>
    </row>
    <row r="200" spans="1:1398" x14ac:dyDescent="0.25">
      <c r="G200" s="2"/>
      <c r="H200" s="2"/>
      <c r="I200" s="2"/>
      <c r="J200" s="12"/>
    </row>
    <row r="201" spans="1:1398" x14ac:dyDescent="0.25">
      <c r="G201" s="2"/>
      <c r="H201" s="2"/>
      <c r="I201" s="2"/>
      <c r="J201" s="12"/>
    </row>
    <row r="202" spans="1:1398" x14ac:dyDescent="0.25">
      <c r="G202" s="2"/>
      <c r="H202" s="2"/>
      <c r="I202" s="2"/>
      <c r="J202" s="12"/>
    </row>
    <row r="203" spans="1:1398" x14ac:dyDescent="0.25">
      <c r="G203" s="2"/>
      <c r="H203" s="2"/>
      <c r="I203" s="2"/>
      <c r="J203" s="12"/>
    </row>
    <row r="204" spans="1:1398" x14ac:dyDescent="0.25">
      <c r="G204" s="2"/>
      <c r="H204" s="2"/>
      <c r="I204" s="2"/>
      <c r="J204" s="12"/>
    </row>
    <row r="205" spans="1:1398" x14ac:dyDescent="0.25">
      <c r="G205" s="2"/>
      <c r="H205" s="2"/>
      <c r="I205" s="2"/>
      <c r="J205" s="12"/>
    </row>
    <row r="206" spans="1:1398" x14ac:dyDescent="0.25">
      <c r="G206" s="2"/>
      <c r="H206" s="2"/>
      <c r="I206" s="2"/>
      <c r="J206" s="12"/>
    </row>
    <row r="207" spans="1:1398" x14ac:dyDescent="0.25">
      <c r="G207" s="2"/>
      <c r="H207" s="2"/>
      <c r="I207" s="2"/>
      <c r="J207" s="12"/>
    </row>
    <row r="208" spans="1:1398" x14ac:dyDescent="0.25">
      <c r="G208" s="2"/>
      <c r="H208" s="2"/>
      <c r="I208" s="2"/>
      <c r="J208" s="12"/>
    </row>
    <row r="209" spans="7:10" x14ac:dyDescent="0.25">
      <c r="G209" s="2"/>
      <c r="H209" s="2"/>
      <c r="I209" s="2"/>
      <c r="J209" s="12"/>
    </row>
    <row r="210" spans="7:10" x14ac:dyDescent="0.25">
      <c r="G210" s="2"/>
      <c r="H210" s="2"/>
      <c r="I210" s="2"/>
    </row>
    <row r="211" spans="7:10" x14ac:dyDescent="0.25">
      <c r="G211" s="2"/>
      <c r="H211" s="2"/>
      <c r="I211" s="2"/>
    </row>
    <row r="212" spans="7:10" x14ac:dyDescent="0.25">
      <c r="G212" s="2"/>
      <c r="H212" s="2"/>
      <c r="I212" s="2"/>
    </row>
    <row r="213" spans="7:10" x14ac:dyDescent="0.25">
      <c r="G213" s="2"/>
      <c r="H213" s="2"/>
      <c r="I213" s="2"/>
    </row>
    <row r="214" spans="7:10" x14ac:dyDescent="0.25">
      <c r="G214" s="2"/>
      <c r="H214" s="2"/>
      <c r="I214" s="2"/>
    </row>
    <row r="215" spans="7:10" x14ac:dyDescent="0.25">
      <c r="G215" s="2"/>
      <c r="H215" s="2"/>
      <c r="I215" s="2"/>
    </row>
    <row r="216" spans="7:10" x14ac:dyDescent="0.25">
      <c r="G216" s="2"/>
      <c r="H216" s="2"/>
      <c r="I216" s="2"/>
    </row>
    <row r="217" spans="7:10" x14ac:dyDescent="0.25">
      <c r="G217" s="2"/>
      <c r="H217" s="2"/>
      <c r="I217" s="2"/>
    </row>
    <row r="218" spans="7:10" x14ac:dyDescent="0.25">
      <c r="G218" s="2"/>
      <c r="H218" s="2"/>
      <c r="I218" s="2"/>
    </row>
    <row r="219" spans="7:10" x14ac:dyDescent="0.25">
      <c r="G219" s="2"/>
      <c r="H219" s="2"/>
      <c r="I219" s="2"/>
    </row>
    <row r="220" spans="7:10" x14ac:dyDescent="0.25">
      <c r="G220" s="2"/>
      <c r="H220" s="2"/>
      <c r="I220" s="2"/>
    </row>
    <row r="221" spans="7:10" x14ac:dyDescent="0.25">
      <c r="G221" s="2"/>
      <c r="H221" s="2"/>
      <c r="I221" s="2"/>
    </row>
    <row r="222" spans="7:10" x14ac:dyDescent="0.25">
      <c r="G222" s="2"/>
      <c r="H222" s="2"/>
      <c r="I222" s="2"/>
    </row>
    <row r="223" spans="7:10" x14ac:dyDescent="0.25">
      <c r="G223" s="2"/>
      <c r="H223" s="2"/>
      <c r="I223" s="2"/>
    </row>
    <row r="224" spans="7:10" x14ac:dyDescent="0.25">
      <c r="G224" s="2"/>
      <c r="H224" s="2"/>
      <c r="I224" s="2"/>
    </row>
    <row r="225" spans="2:9" x14ac:dyDescent="0.25">
      <c r="G225" s="2"/>
      <c r="H225" s="2"/>
      <c r="I225" s="2"/>
    </row>
    <row r="226" spans="2:9" x14ac:dyDescent="0.25">
      <c r="G226" s="2"/>
      <c r="H226" s="2"/>
      <c r="I226" s="2"/>
    </row>
    <row r="227" spans="2:9" x14ac:dyDescent="0.25">
      <c r="G227" s="2"/>
      <c r="H227" s="2"/>
      <c r="I227" s="2"/>
    </row>
    <row r="228" spans="2:9" x14ac:dyDescent="0.25">
      <c r="B228" s="5"/>
      <c r="C228" s="2"/>
      <c r="D228" s="2"/>
      <c r="E228" s="2"/>
      <c r="F228" s="2"/>
      <c r="G228" s="2"/>
      <c r="H228" s="2"/>
      <c r="I228" s="2"/>
    </row>
    <row r="229" spans="2:9" x14ac:dyDescent="0.25">
      <c r="B229" s="5"/>
      <c r="C229" s="2"/>
      <c r="D229" s="2"/>
      <c r="E229" s="2"/>
      <c r="F229" s="2"/>
      <c r="G229" s="2"/>
      <c r="H229" s="2"/>
      <c r="I229" s="2"/>
    </row>
    <row r="230" spans="2:9" x14ac:dyDescent="0.25">
      <c r="B230" s="5"/>
      <c r="C230" s="2"/>
      <c r="D230" s="2"/>
      <c r="E230" s="2"/>
      <c r="F230" s="2"/>
      <c r="G230" s="38"/>
      <c r="H230" s="38"/>
      <c r="I230" s="38"/>
    </row>
    <row r="231" spans="2:9" x14ac:dyDescent="0.25">
      <c r="B231" s="5"/>
      <c r="C231" s="2"/>
      <c r="D231" s="2"/>
      <c r="E231" s="2"/>
      <c r="F231" s="2"/>
      <c r="G231" s="38"/>
      <c r="H231" s="38"/>
      <c r="I231" s="38"/>
    </row>
    <row r="1548" spans="1397:1398" x14ac:dyDescent="0.25">
      <c r="BAS1548" s="2" t="s">
        <v>29</v>
      </c>
    </row>
    <row r="1549" spans="1397:1398" x14ac:dyDescent="0.25">
      <c r="BAT1549" s="2" t="s">
        <v>28</v>
      </c>
    </row>
  </sheetData>
  <mergeCells count="1">
    <mergeCell ref="B2:J2"/>
  </mergeCells>
  <phoneticPr fontId="18" type="noConversion"/>
  <dataValidations count="2">
    <dataValidation type="list" allowBlank="1" showInputMessage="1" showErrorMessage="1" sqref="E6:E109">
      <formula1>$M$5:$M$16</formula1>
    </dataValidation>
    <dataValidation type="list" allowBlank="1" showInputMessage="1" showErrorMessage="1" sqref="D6:D109">
      <formula1>$P$5:$P$8</formula1>
    </dataValidation>
  </dataValidations>
  <pageMargins left="0.7" right="0.7" top="0.75" bottom="0.75" header="0.3" footer="0.3"/>
  <pageSetup paperSize="9" scale="155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T1578"/>
  <sheetViews>
    <sheetView topLeftCell="D3" zoomScale="87" zoomScaleNormal="89" workbookViewId="0">
      <selection activeCell="F42" sqref="F42"/>
    </sheetView>
  </sheetViews>
  <sheetFormatPr baseColWidth="10" defaultRowHeight="15" x14ac:dyDescent="0.25"/>
  <cols>
    <col min="2" max="2" width="7.140625" customWidth="1"/>
    <col min="4" max="4" width="16.7109375" customWidth="1"/>
    <col min="5" max="5" width="15.5703125" customWidth="1"/>
    <col min="6" max="6" width="78.7109375" customWidth="1"/>
    <col min="7" max="7" width="12.42578125" customWidth="1"/>
    <col min="8" max="8" width="13" customWidth="1"/>
    <col min="9" max="10" width="15.140625" customWidth="1"/>
    <col min="11" max="11" width="15.42578125" customWidth="1"/>
    <col min="12" max="12" width="11.5703125" customWidth="1"/>
  </cols>
  <sheetData>
    <row r="1" spans="2:16" ht="15.75" x14ac:dyDescent="0.25">
      <c r="B1" s="1"/>
      <c r="D1" s="2" t="s">
        <v>0</v>
      </c>
      <c r="F1" s="3"/>
      <c r="G1">
        <v>0</v>
      </c>
    </row>
    <row r="2" spans="2:16" ht="23.25" x14ac:dyDescent="0.25">
      <c r="B2" s="94" t="s">
        <v>220</v>
      </c>
      <c r="C2" s="94"/>
      <c r="D2" s="94"/>
      <c r="E2" s="94"/>
      <c r="F2" s="94"/>
      <c r="G2" s="94"/>
      <c r="H2" s="94"/>
      <c r="I2" s="94"/>
      <c r="J2" s="94"/>
      <c r="L2" s="2"/>
    </row>
    <row r="3" spans="2:16" ht="22.15" customHeight="1" x14ac:dyDescent="0.25">
      <c r="B3" s="1"/>
      <c r="C3" s="2"/>
      <c r="F3" s="3"/>
      <c r="K3" s="4"/>
      <c r="L3" s="2"/>
    </row>
    <row r="4" spans="2:16" ht="16.149999999999999" customHeight="1" x14ac:dyDescent="0.25">
      <c r="B4" s="5"/>
      <c r="C4" s="6"/>
      <c r="D4" s="7"/>
      <c r="E4" s="7"/>
      <c r="F4" s="8"/>
      <c r="G4" s="9"/>
      <c r="H4" s="10"/>
      <c r="I4" s="11"/>
      <c r="J4" s="12"/>
    </row>
    <row r="5" spans="2:16" ht="12" customHeight="1" x14ac:dyDescent="0.25">
      <c r="B5" s="39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1" t="s">
        <v>6</v>
      </c>
      <c r="H5" s="42" t="s">
        <v>7</v>
      </c>
      <c r="I5" s="43" t="s">
        <v>8</v>
      </c>
      <c r="J5" s="13" t="s">
        <v>9</v>
      </c>
      <c r="M5" t="s">
        <v>10</v>
      </c>
      <c r="P5" t="s">
        <v>11</v>
      </c>
    </row>
    <row r="6" spans="2:16" hidden="1" x14ac:dyDescent="0.25">
      <c r="B6" s="14">
        <v>1</v>
      </c>
      <c r="C6" s="15">
        <v>46083</v>
      </c>
      <c r="D6" s="16" t="s">
        <v>11</v>
      </c>
      <c r="E6" s="16" t="s">
        <v>12</v>
      </c>
      <c r="F6" s="17" t="s">
        <v>219</v>
      </c>
      <c r="G6" s="18">
        <v>217275</v>
      </c>
      <c r="H6" s="19"/>
      <c r="I6" s="20">
        <f>$I$4+G6-H6</f>
        <v>217275</v>
      </c>
      <c r="J6" s="21"/>
      <c r="K6" s="12"/>
      <c r="M6" t="s">
        <v>13</v>
      </c>
      <c r="P6" t="s">
        <v>14</v>
      </c>
    </row>
    <row r="7" spans="2:16" hidden="1" x14ac:dyDescent="0.25">
      <c r="B7" s="14">
        <v>2</v>
      </c>
      <c r="C7" s="15">
        <v>46083</v>
      </c>
      <c r="D7" s="16" t="s">
        <v>14</v>
      </c>
      <c r="E7" s="16" t="s">
        <v>13</v>
      </c>
      <c r="F7" s="22" t="s">
        <v>221</v>
      </c>
      <c r="G7" s="23">
        <v>17500</v>
      </c>
      <c r="H7" s="22"/>
      <c r="I7" s="24">
        <f>IF(OR(G7,H7&gt;0),(I6+G7-H7),0)</f>
        <v>234775</v>
      </c>
      <c r="J7" s="21"/>
      <c r="M7" t="s">
        <v>16</v>
      </c>
      <c r="P7" t="s">
        <v>15</v>
      </c>
    </row>
    <row r="8" spans="2:16" hidden="1" x14ac:dyDescent="0.25">
      <c r="B8" s="14">
        <v>3</v>
      </c>
      <c r="C8" s="15">
        <v>46083</v>
      </c>
      <c r="D8" s="16" t="s">
        <v>15</v>
      </c>
      <c r="E8" s="16" t="s">
        <v>13</v>
      </c>
      <c r="F8" s="22" t="s">
        <v>222</v>
      </c>
      <c r="G8" s="23">
        <v>230000</v>
      </c>
      <c r="H8" s="22"/>
      <c r="I8" s="24">
        <f t="shared" ref="I8:I71" si="0">IF(OR(G8,H8&gt;0),(I7+G8-H8),0)</f>
        <v>464775</v>
      </c>
      <c r="J8" s="21"/>
      <c r="M8" t="s">
        <v>17</v>
      </c>
      <c r="P8" t="s">
        <v>18</v>
      </c>
    </row>
    <row r="9" spans="2:16" hidden="1" x14ac:dyDescent="0.25">
      <c r="B9" s="14">
        <v>4</v>
      </c>
      <c r="C9" s="15">
        <v>46083</v>
      </c>
      <c r="D9" s="16" t="s">
        <v>11</v>
      </c>
      <c r="E9" s="16" t="s">
        <v>21</v>
      </c>
      <c r="F9" s="22" t="s">
        <v>223</v>
      </c>
      <c r="G9" s="23"/>
      <c r="H9" s="22">
        <v>2000</v>
      </c>
      <c r="I9" s="24">
        <f t="shared" si="0"/>
        <v>462775</v>
      </c>
      <c r="J9" s="21"/>
      <c r="M9" t="s">
        <v>283</v>
      </c>
    </row>
    <row r="10" spans="2:16" hidden="1" x14ac:dyDescent="0.25">
      <c r="B10" s="14">
        <v>5</v>
      </c>
      <c r="C10" s="15">
        <v>46084</v>
      </c>
      <c r="D10" s="16" t="s">
        <v>14</v>
      </c>
      <c r="E10" s="16" t="s">
        <v>13</v>
      </c>
      <c r="F10" s="22" t="s">
        <v>224</v>
      </c>
      <c r="G10" s="23">
        <v>44000</v>
      </c>
      <c r="H10" s="22"/>
      <c r="I10" s="24">
        <f t="shared" si="0"/>
        <v>506775</v>
      </c>
      <c r="J10" s="21"/>
      <c r="M10" t="s">
        <v>20</v>
      </c>
    </row>
    <row r="11" spans="2:16" hidden="1" x14ac:dyDescent="0.25">
      <c r="B11" s="14">
        <v>6</v>
      </c>
      <c r="C11" s="15">
        <v>46084</v>
      </c>
      <c r="D11" s="16" t="s">
        <v>14</v>
      </c>
      <c r="E11" s="16" t="s">
        <v>13</v>
      </c>
      <c r="F11" s="22" t="s">
        <v>225</v>
      </c>
      <c r="G11" s="23">
        <v>10500</v>
      </c>
      <c r="H11" s="22"/>
      <c r="I11" s="24">
        <f t="shared" si="0"/>
        <v>517275</v>
      </c>
      <c r="J11" s="21"/>
      <c r="M11" t="s">
        <v>21</v>
      </c>
      <c r="N11" s="2"/>
    </row>
    <row r="12" spans="2:16" hidden="1" x14ac:dyDescent="0.25">
      <c r="B12" s="14">
        <v>7</v>
      </c>
      <c r="C12" s="15">
        <v>46084</v>
      </c>
      <c r="D12" s="16" t="s">
        <v>14</v>
      </c>
      <c r="E12" s="16" t="s">
        <v>13</v>
      </c>
      <c r="F12" s="22" t="s">
        <v>226</v>
      </c>
      <c r="G12" s="23">
        <v>7000</v>
      </c>
      <c r="H12" s="22"/>
      <c r="I12" s="24">
        <f t="shared" si="0"/>
        <v>524275</v>
      </c>
      <c r="J12" s="21"/>
      <c r="M12" t="s">
        <v>23</v>
      </c>
    </row>
    <row r="13" spans="2:16" hidden="1" x14ac:dyDescent="0.25">
      <c r="B13" s="14">
        <v>8</v>
      </c>
      <c r="C13" s="15">
        <v>46084</v>
      </c>
      <c r="D13" s="16" t="s">
        <v>15</v>
      </c>
      <c r="E13" s="16" t="s">
        <v>10</v>
      </c>
      <c r="F13" s="22" t="s">
        <v>227</v>
      </c>
      <c r="G13" s="23">
        <v>278000</v>
      </c>
      <c r="H13" s="22"/>
      <c r="I13" s="24">
        <f t="shared" si="0"/>
        <v>802275</v>
      </c>
      <c r="J13" s="21"/>
      <c r="M13" t="s">
        <v>24</v>
      </c>
    </row>
    <row r="14" spans="2:16" hidden="1" x14ac:dyDescent="0.25">
      <c r="B14" s="14">
        <v>9</v>
      </c>
      <c r="C14" s="15">
        <v>46084</v>
      </c>
      <c r="D14" s="16" t="s">
        <v>15</v>
      </c>
      <c r="E14" s="16" t="s">
        <v>16</v>
      </c>
      <c r="F14" s="22" t="s">
        <v>228</v>
      </c>
      <c r="G14" s="23">
        <v>155000</v>
      </c>
      <c r="H14" s="22"/>
      <c r="I14" s="24">
        <f t="shared" si="0"/>
        <v>957275</v>
      </c>
      <c r="J14" s="21"/>
      <c r="M14" t="s">
        <v>12</v>
      </c>
    </row>
    <row r="15" spans="2:16" hidden="1" x14ac:dyDescent="0.25">
      <c r="B15" s="14">
        <v>10</v>
      </c>
      <c r="C15" s="15">
        <v>46084</v>
      </c>
      <c r="D15" s="16" t="s">
        <v>15</v>
      </c>
      <c r="E15" s="16" t="s">
        <v>16</v>
      </c>
      <c r="F15" s="22" t="s">
        <v>232</v>
      </c>
      <c r="G15" s="23">
        <v>520000</v>
      </c>
      <c r="H15" s="22"/>
      <c r="I15" s="24">
        <f t="shared" si="0"/>
        <v>1477275</v>
      </c>
      <c r="J15" s="21"/>
    </row>
    <row r="16" spans="2:16" hidden="1" x14ac:dyDescent="0.25">
      <c r="B16" s="14">
        <v>11</v>
      </c>
      <c r="C16" s="15">
        <v>46084</v>
      </c>
      <c r="D16" s="16" t="s">
        <v>14</v>
      </c>
      <c r="E16" s="16" t="s">
        <v>13</v>
      </c>
      <c r="F16" s="22" t="s">
        <v>233</v>
      </c>
      <c r="G16" s="23">
        <v>7000</v>
      </c>
      <c r="H16" s="22"/>
      <c r="I16" s="24">
        <f t="shared" si="0"/>
        <v>1484275</v>
      </c>
      <c r="J16" s="21"/>
    </row>
    <row r="17" spans="2:11" hidden="1" x14ac:dyDescent="0.25">
      <c r="B17" s="14">
        <v>12</v>
      </c>
      <c r="C17" s="15">
        <v>46084</v>
      </c>
      <c r="D17" s="16" t="s">
        <v>11</v>
      </c>
      <c r="E17" s="16" t="s">
        <v>21</v>
      </c>
      <c r="F17" s="22" t="s">
        <v>229</v>
      </c>
      <c r="G17" s="23"/>
      <c r="H17" s="22">
        <v>2000</v>
      </c>
      <c r="I17" s="24">
        <f t="shared" si="0"/>
        <v>1482275</v>
      </c>
      <c r="J17" s="21"/>
    </row>
    <row r="18" spans="2:11" hidden="1" x14ac:dyDescent="0.25">
      <c r="B18" s="14">
        <v>13</v>
      </c>
      <c r="C18" s="15">
        <v>46084</v>
      </c>
      <c r="D18" s="16" t="s">
        <v>11</v>
      </c>
      <c r="E18" s="16" t="s">
        <v>21</v>
      </c>
      <c r="F18" s="22" t="s">
        <v>26</v>
      </c>
      <c r="G18" s="23"/>
      <c r="H18" s="22">
        <v>15000</v>
      </c>
      <c r="I18" s="24">
        <f t="shared" si="0"/>
        <v>1467275</v>
      </c>
      <c r="J18" s="21"/>
      <c r="K18" s="12"/>
    </row>
    <row r="19" spans="2:11" hidden="1" x14ac:dyDescent="0.25">
      <c r="B19" s="14">
        <v>14</v>
      </c>
      <c r="C19" s="15">
        <v>46084</v>
      </c>
      <c r="D19" s="16" t="s">
        <v>11</v>
      </c>
      <c r="E19" s="16" t="s">
        <v>23</v>
      </c>
      <c r="F19" s="22" t="s">
        <v>230</v>
      </c>
      <c r="G19" s="23"/>
      <c r="H19" s="22">
        <v>10000</v>
      </c>
      <c r="I19" s="24">
        <f t="shared" si="0"/>
        <v>1457275</v>
      </c>
      <c r="J19" s="21"/>
    </row>
    <row r="20" spans="2:11" ht="14.45" hidden="1" customHeight="1" x14ac:dyDescent="0.25">
      <c r="B20" s="14">
        <v>15</v>
      </c>
      <c r="C20" s="15">
        <v>46084</v>
      </c>
      <c r="D20" s="16" t="s">
        <v>11</v>
      </c>
      <c r="E20" s="16" t="s">
        <v>17</v>
      </c>
      <c r="F20" s="22" t="s">
        <v>231</v>
      </c>
      <c r="G20" s="23"/>
      <c r="H20" s="22">
        <v>6000</v>
      </c>
      <c r="I20" s="24">
        <f t="shared" si="0"/>
        <v>1451275</v>
      </c>
      <c r="J20" s="21"/>
      <c r="K20" s="25"/>
    </row>
    <row r="21" spans="2:11" ht="14.45" hidden="1" customHeight="1" x14ac:dyDescent="0.25">
      <c r="B21" s="14">
        <v>16</v>
      </c>
      <c r="C21" s="15">
        <v>46085</v>
      </c>
      <c r="D21" s="16" t="s">
        <v>11</v>
      </c>
      <c r="E21" s="16" t="s">
        <v>23</v>
      </c>
      <c r="F21" s="22" t="s">
        <v>234</v>
      </c>
      <c r="G21" s="23"/>
      <c r="H21" s="22">
        <v>30000</v>
      </c>
      <c r="I21" s="24">
        <f t="shared" si="0"/>
        <v>1421275</v>
      </c>
      <c r="J21" s="21"/>
      <c r="K21" s="25"/>
    </row>
    <row r="22" spans="2:11" ht="14.45" hidden="1" customHeight="1" x14ac:dyDescent="0.25">
      <c r="B22" s="14">
        <v>17</v>
      </c>
      <c r="C22" s="15">
        <v>46085</v>
      </c>
      <c r="D22" s="16" t="s">
        <v>11</v>
      </c>
      <c r="E22" s="16" t="s">
        <v>21</v>
      </c>
      <c r="F22" s="22" t="s">
        <v>235</v>
      </c>
      <c r="G22" s="23"/>
      <c r="H22" s="22">
        <v>1000</v>
      </c>
      <c r="I22" s="24">
        <f t="shared" si="0"/>
        <v>1420275</v>
      </c>
      <c r="J22" s="21"/>
      <c r="K22" s="25"/>
    </row>
    <row r="23" spans="2:11" ht="14.45" hidden="1" customHeight="1" x14ac:dyDescent="0.25">
      <c r="B23" s="14">
        <v>18</v>
      </c>
      <c r="C23" s="15">
        <v>46085</v>
      </c>
      <c r="D23" s="16" t="s">
        <v>11</v>
      </c>
      <c r="E23" s="16" t="s">
        <v>21</v>
      </c>
      <c r="F23" s="22" t="s">
        <v>25</v>
      </c>
      <c r="G23" s="23"/>
      <c r="H23" s="22">
        <v>2000</v>
      </c>
      <c r="I23" s="24">
        <f t="shared" si="0"/>
        <v>1418275</v>
      </c>
      <c r="J23" s="21"/>
      <c r="K23" s="25"/>
    </row>
    <row r="24" spans="2:11" ht="14.45" hidden="1" customHeight="1" x14ac:dyDescent="0.25">
      <c r="B24" s="14">
        <v>19</v>
      </c>
      <c r="C24" s="15">
        <v>46085</v>
      </c>
      <c r="D24" s="16" t="s">
        <v>11</v>
      </c>
      <c r="E24" s="16" t="s">
        <v>17</v>
      </c>
      <c r="F24" s="22" t="s">
        <v>236</v>
      </c>
      <c r="G24" s="23"/>
      <c r="H24" s="22">
        <v>5000</v>
      </c>
      <c r="I24" s="24">
        <f t="shared" si="0"/>
        <v>1413275</v>
      </c>
      <c r="J24" s="21"/>
      <c r="K24" s="25"/>
    </row>
    <row r="25" spans="2:11" ht="14.45" hidden="1" customHeight="1" x14ac:dyDescent="0.25">
      <c r="B25" s="14">
        <v>20</v>
      </c>
      <c r="C25" s="15">
        <v>46086</v>
      </c>
      <c r="D25" s="16" t="s">
        <v>14</v>
      </c>
      <c r="E25" s="16" t="s">
        <v>13</v>
      </c>
      <c r="F25" s="22" t="s">
        <v>237</v>
      </c>
      <c r="G25" s="23">
        <v>14000</v>
      </c>
      <c r="H25" s="22"/>
      <c r="I25" s="24">
        <f t="shared" si="0"/>
        <v>1427275</v>
      </c>
      <c r="J25" s="21"/>
      <c r="K25" s="25"/>
    </row>
    <row r="26" spans="2:11" ht="14.45" hidden="1" customHeight="1" x14ac:dyDescent="0.25">
      <c r="B26" s="14">
        <v>21</v>
      </c>
      <c r="C26" s="15">
        <v>46086</v>
      </c>
      <c r="D26" s="16" t="s">
        <v>14</v>
      </c>
      <c r="E26" s="16" t="s">
        <v>13</v>
      </c>
      <c r="F26" s="22" t="s">
        <v>293</v>
      </c>
      <c r="G26" s="23">
        <v>5500</v>
      </c>
      <c r="H26" s="22"/>
      <c r="I26" s="24">
        <f t="shared" si="0"/>
        <v>1432775</v>
      </c>
      <c r="J26" s="21"/>
      <c r="K26" s="25"/>
    </row>
    <row r="27" spans="2:11" ht="14.45" hidden="1" customHeight="1" x14ac:dyDescent="0.25">
      <c r="B27" s="14">
        <v>22</v>
      </c>
      <c r="C27" s="15">
        <v>46086</v>
      </c>
      <c r="D27" s="16" t="s">
        <v>15</v>
      </c>
      <c r="E27" s="16" t="s">
        <v>10</v>
      </c>
      <c r="F27" s="22" t="s">
        <v>238</v>
      </c>
      <c r="G27" s="23">
        <v>340000</v>
      </c>
      <c r="H27" s="22"/>
      <c r="I27" s="24">
        <f t="shared" si="0"/>
        <v>1772775</v>
      </c>
      <c r="J27" s="21"/>
      <c r="K27" s="25"/>
    </row>
    <row r="28" spans="2:11" ht="14.45" hidden="1" customHeight="1" x14ac:dyDescent="0.25">
      <c r="B28" s="14">
        <v>23</v>
      </c>
      <c r="C28" s="15">
        <v>46086</v>
      </c>
      <c r="D28" s="16" t="s">
        <v>18</v>
      </c>
      <c r="E28" s="16" t="s">
        <v>10</v>
      </c>
      <c r="F28" s="22" t="s">
        <v>130</v>
      </c>
      <c r="G28" s="23">
        <v>300000</v>
      </c>
      <c r="H28" s="22"/>
      <c r="I28" s="24">
        <f t="shared" si="0"/>
        <v>2072775</v>
      </c>
      <c r="J28" s="21"/>
      <c r="K28" s="25"/>
    </row>
    <row r="29" spans="2:11" ht="14.45" hidden="1" customHeight="1" x14ac:dyDescent="0.25">
      <c r="B29" s="14">
        <v>24</v>
      </c>
      <c r="C29" s="15">
        <v>46086</v>
      </c>
      <c r="D29" s="16" t="s">
        <v>11</v>
      </c>
      <c r="E29" s="16" t="s">
        <v>23</v>
      </c>
      <c r="F29" s="22" t="s">
        <v>239</v>
      </c>
      <c r="G29" s="23"/>
      <c r="H29" s="22">
        <v>14000</v>
      </c>
      <c r="I29" s="24">
        <f t="shared" si="0"/>
        <v>2058775</v>
      </c>
      <c r="J29" s="21"/>
      <c r="K29" s="25"/>
    </row>
    <row r="30" spans="2:11" ht="14.45" hidden="1" customHeight="1" x14ac:dyDescent="0.25">
      <c r="B30" s="14">
        <v>25</v>
      </c>
      <c r="C30" s="15">
        <v>46086</v>
      </c>
      <c r="D30" s="16" t="s">
        <v>11</v>
      </c>
      <c r="E30" s="16" t="s">
        <v>17</v>
      </c>
      <c r="F30" s="22" t="s">
        <v>236</v>
      </c>
      <c r="G30" s="23"/>
      <c r="H30" s="22">
        <v>5000</v>
      </c>
      <c r="I30" s="24">
        <f t="shared" si="0"/>
        <v>2053775</v>
      </c>
      <c r="J30" s="21"/>
      <c r="K30" s="25"/>
    </row>
    <row r="31" spans="2:11" ht="14.45" hidden="1" customHeight="1" x14ac:dyDescent="0.25">
      <c r="B31" s="14">
        <v>26</v>
      </c>
      <c r="C31" s="15">
        <v>46087</v>
      </c>
      <c r="D31" s="16" t="s">
        <v>14</v>
      </c>
      <c r="E31" s="16" t="s">
        <v>13</v>
      </c>
      <c r="F31" s="22" t="s">
        <v>240</v>
      </c>
      <c r="G31" s="23">
        <v>11000</v>
      </c>
      <c r="H31" s="22"/>
      <c r="I31" s="24">
        <f t="shared" si="0"/>
        <v>2064775</v>
      </c>
      <c r="J31" s="21"/>
      <c r="K31" s="25"/>
    </row>
    <row r="32" spans="2:11" ht="14.45" hidden="1" customHeight="1" x14ac:dyDescent="0.25">
      <c r="B32" s="14">
        <v>27</v>
      </c>
      <c r="C32" s="15">
        <v>46087</v>
      </c>
      <c r="D32" s="16" t="s">
        <v>11</v>
      </c>
      <c r="E32" s="16" t="s">
        <v>21</v>
      </c>
      <c r="F32" s="22" t="s">
        <v>241</v>
      </c>
      <c r="G32" s="23"/>
      <c r="H32" s="22">
        <v>25000</v>
      </c>
      <c r="I32" s="24">
        <f t="shared" si="0"/>
        <v>2039775</v>
      </c>
      <c r="J32" s="21"/>
      <c r="K32" s="25"/>
    </row>
    <row r="33" spans="2:13" ht="14.45" hidden="1" customHeight="1" x14ac:dyDescent="0.25">
      <c r="B33" s="14">
        <v>28</v>
      </c>
      <c r="C33" s="15">
        <v>46087</v>
      </c>
      <c r="D33" s="16" t="s">
        <v>11</v>
      </c>
      <c r="E33" s="16" t="s">
        <v>12</v>
      </c>
      <c r="F33" s="22" t="s">
        <v>242</v>
      </c>
      <c r="G33" s="23"/>
      <c r="H33" s="22">
        <v>650000</v>
      </c>
      <c r="I33" s="24">
        <f t="shared" si="0"/>
        <v>1389775</v>
      </c>
      <c r="J33" s="21"/>
      <c r="K33" s="25"/>
    </row>
    <row r="34" spans="2:13" ht="14.45" hidden="1" customHeight="1" x14ac:dyDescent="0.25">
      <c r="B34" s="14">
        <v>29</v>
      </c>
      <c r="C34" s="15">
        <v>46087</v>
      </c>
      <c r="D34" s="16" t="s">
        <v>11</v>
      </c>
      <c r="E34" s="16" t="s">
        <v>17</v>
      </c>
      <c r="F34" s="22" t="s">
        <v>236</v>
      </c>
      <c r="G34" s="23"/>
      <c r="H34" s="22">
        <v>5000</v>
      </c>
      <c r="I34" s="24">
        <f t="shared" si="0"/>
        <v>1384775</v>
      </c>
      <c r="J34" s="21"/>
      <c r="K34" s="25"/>
    </row>
    <row r="35" spans="2:13" ht="14.45" hidden="1" customHeight="1" x14ac:dyDescent="0.25">
      <c r="B35" s="14">
        <v>30</v>
      </c>
      <c r="C35" s="15">
        <v>46087</v>
      </c>
      <c r="D35" s="16" t="s">
        <v>11</v>
      </c>
      <c r="E35" s="16" t="s">
        <v>24</v>
      </c>
      <c r="F35" s="22" t="s">
        <v>244</v>
      </c>
      <c r="G35" s="23"/>
      <c r="H35" s="22">
        <v>15000</v>
      </c>
      <c r="I35" s="24">
        <f t="shared" si="0"/>
        <v>1369775</v>
      </c>
      <c r="J35" s="21"/>
      <c r="K35" s="25"/>
    </row>
    <row r="36" spans="2:13" ht="14.45" hidden="1" customHeight="1" x14ac:dyDescent="0.25">
      <c r="B36" s="14">
        <v>31</v>
      </c>
      <c r="C36" s="15">
        <v>46088</v>
      </c>
      <c r="D36" s="16" t="s">
        <v>15</v>
      </c>
      <c r="E36" s="16" t="s">
        <v>13</v>
      </c>
      <c r="F36" s="22" t="s">
        <v>245</v>
      </c>
      <c r="G36" s="23">
        <v>75000</v>
      </c>
      <c r="H36" s="22"/>
      <c r="I36" s="24">
        <f t="shared" si="0"/>
        <v>1444775</v>
      </c>
      <c r="J36" s="21"/>
      <c r="K36" s="25"/>
    </row>
    <row r="37" spans="2:13" ht="14.45" hidden="1" customHeight="1" x14ac:dyDescent="0.25">
      <c r="B37" s="14">
        <v>32</v>
      </c>
      <c r="C37" s="15">
        <v>46088</v>
      </c>
      <c r="D37" s="16" t="s">
        <v>14</v>
      </c>
      <c r="E37" s="16" t="s">
        <v>13</v>
      </c>
      <c r="F37" s="22" t="s">
        <v>246</v>
      </c>
      <c r="G37" s="23">
        <v>5000</v>
      </c>
      <c r="H37" s="22"/>
      <c r="I37" s="24">
        <f t="shared" si="0"/>
        <v>1449775</v>
      </c>
      <c r="J37" s="21"/>
      <c r="K37" s="25"/>
    </row>
    <row r="38" spans="2:13" hidden="1" x14ac:dyDescent="0.25">
      <c r="B38" s="14">
        <v>33</v>
      </c>
      <c r="C38" s="15">
        <v>46088</v>
      </c>
      <c r="D38" s="16" t="s">
        <v>11</v>
      </c>
      <c r="E38" s="16" t="s">
        <v>21</v>
      </c>
      <c r="F38" s="22" t="s">
        <v>26</v>
      </c>
      <c r="G38" s="23"/>
      <c r="H38" s="22">
        <v>15000</v>
      </c>
      <c r="I38" s="24">
        <f t="shared" si="0"/>
        <v>1434775</v>
      </c>
      <c r="J38" s="21"/>
    </row>
    <row r="39" spans="2:13" hidden="1" x14ac:dyDescent="0.25">
      <c r="B39" s="14">
        <v>34</v>
      </c>
      <c r="C39" s="15">
        <v>46088</v>
      </c>
      <c r="D39" s="16" t="s">
        <v>11</v>
      </c>
      <c r="E39" s="16" t="s">
        <v>17</v>
      </c>
      <c r="F39" s="22" t="s">
        <v>247</v>
      </c>
      <c r="G39" s="23"/>
      <c r="H39" s="22">
        <v>20000</v>
      </c>
      <c r="I39" s="24">
        <f t="shared" si="0"/>
        <v>1414775</v>
      </c>
      <c r="J39" s="21"/>
    </row>
    <row r="40" spans="2:13" hidden="1" x14ac:dyDescent="0.25">
      <c r="B40" s="14">
        <v>35</v>
      </c>
      <c r="C40" s="15">
        <v>46180</v>
      </c>
      <c r="D40" s="16" t="s">
        <v>15</v>
      </c>
      <c r="E40" s="16" t="s">
        <v>16</v>
      </c>
      <c r="F40" s="22" t="s">
        <v>251</v>
      </c>
      <c r="G40" s="23"/>
      <c r="H40" s="22">
        <v>3000</v>
      </c>
      <c r="I40" s="24">
        <f t="shared" si="0"/>
        <v>1411775</v>
      </c>
      <c r="J40" s="21"/>
    </row>
    <row r="41" spans="2:13" hidden="1" x14ac:dyDescent="0.25">
      <c r="B41" s="14">
        <v>36</v>
      </c>
      <c r="C41" s="15">
        <v>46090</v>
      </c>
      <c r="D41" s="16" t="s">
        <v>15</v>
      </c>
      <c r="E41" s="16" t="s">
        <v>16</v>
      </c>
      <c r="F41" s="22" t="s">
        <v>248</v>
      </c>
      <c r="G41" s="23">
        <v>285000</v>
      </c>
      <c r="H41" s="22"/>
      <c r="I41" s="24">
        <f t="shared" si="0"/>
        <v>1696775</v>
      </c>
      <c r="J41" s="21"/>
    </row>
    <row r="42" spans="2:13" hidden="1" x14ac:dyDescent="0.25">
      <c r="B42" s="14">
        <v>37</v>
      </c>
      <c r="C42" s="15">
        <v>46090</v>
      </c>
      <c r="D42" s="16" t="s">
        <v>11</v>
      </c>
      <c r="E42" s="16" t="s">
        <v>12</v>
      </c>
      <c r="F42" s="22" t="s">
        <v>250</v>
      </c>
      <c r="G42" s="23"/>
      <c r="H42" s="22">
        <v>185000</v>
      </c>
      <c r="I42" s="24">
        <f t="shared" si="0"/>
        <v>1511775</v>
      </c>
      <c r="J42" s="21"/>
    </row>
    <row r="43" spans="2:13" hidden="1" x14ac:dyDescent="0.25">
      <c r="B43" s="14">
        <v>38</v>
      </c>
      <c r="C43" s="15">
        <v>46090</v>
      </c>
      <c r="D43" s="16" t="s">
        <v>11</v>
      </c>
      <c r="E43" s="16" t="s">
        <v>23</v>
      </c>
      <c r="F43" s="22" t="s">
        <v>249</v>
      </c>
      <c r="G43" s="23"/>
      <c r="H43" s="22">
        <v>10000</v>
      </c>
      <c r="I43" s="24">
        <f t="shared" si="0"/>
        <v>1501775</v>
      </c>
      <c r="J43" s="21"/>
    </row>
    <row r="44" spans="2:13" hidden="1" x14ac:dyDescent="0.25">
      <c r="B44" s="14">
        <v>39</v>
      </c>
      <c r="C44" s="15">
        <v>46090</v>
      </c>
      <c r="D44" s="16" t="s">
        <v>11</v>
      </c>
      <c r="E44" s="16" t="s">
        <v>17</v>
      </c>
      <c r="F44" s="22" t="s">
        <v>252</v>
      </c>
      <c r="G44" s="23"/>
      <c r="H44" s="22">
        <v>5000</v>
      </c>
      <c r="I44" s="24">
        <f t="shared" si="0"/>
        <v>1496775</v>
      </c>
      <c r="J44" s="21"/>
    </row>
    <row r="45" spans="2:13" hidden="1" x14ac:dyDescent="0.25">
      <c r="B45" s="14">
        <v>40</v>
      </c>
      <c r="C45" s="15">
        <v>46091</v>
      </c>
      <c r="D45" s="16" t="s">
        <v>15</v>
      </c>
      <c r="E45" s="16" t="s">
        <v>16</v>
      </c>
      <c r="F45" s="22" t="s">
        <v>254</v>
      </c>
      <c r="G45" s="23">
        <v>350000</v>
      </c>
      <c r="H45" s="22"/>
      <c r="I45" s="24">
        <f t="shared" si="0"/>
        <v>1846775</v>
      </c>
      <c r="J45" s="21"/>
    </row>
    <row r="46" spans="2:13" hidden="1" x14ac:dyDescent="0.25">
      <c r="B46" s="14">
        <v>41</v>
      </c>
      <c r="C46" s="15">
        <v>46091</v>
      </c>
      <c r="D46" s="16" t="s">
        <v>11</v>
      </c>
      <c r="E46" s="16" t="s">
        <v>17</v>
      </c>
      <c r="F46" s="22" t="s">
        <v>252</v>
      </c>
      <c r="G46" s="23"/>
      <c r="H46" s="22">
        <v>5000</v>
      </c>
      <c r="I46" s="24">
        <f t="shared" si="0"/>
        <v>1841775</v>
      </c>
      <c r="J46" s="21"/>
    </row>
    <row r="47" spans="2:13" hidden="1" x14ac:dyDescent="0.25">
      <c r="B47" s="14">
        <v>42</v>
      </c>
      <c r="C47" s="15">
        <v>46092</v>
      </c>
      <c r="D47" s="16" t="s">
        <v>15</v>
      </c>
      <c r="E47" s="16" t="s">
        <v>13</v>
      </c>
      <c r="F47" s="22" t="s">
        <v>255</v>
      </c>
      <c r="G47" s="23">
        <v>50000</v>
      </c>
      <c r="H47" s="22"/>
      <c r="I47" s="24">
        <f t="shared" si="0"/>
        <v>1891775</v>
      </c>
      <c r="J47" s="21"/>
    </row>
    <row r="48" spans="2:13" hidden="1" x14ac:dyDescent="0.25">
      <c r="B48" s="14">
        <v>43</v>
      </c>
      <c r="C48" s="15">
        <v>46092</v>
      </c>
      <c r="D48" s="16" t="s">
        <v>11</v>
      </c>
      <c r="E48" s="16" t="s">
        <v>21</v>
      </c>
      <c r="F48" s="22" t="s">
        <v>25</v>
      </c>
      <c r="G48" s="23"/>
      <c r="H48" s="22">
        <v>2000</v>
      </c>
      <c r="I48" s="24">
        <f t="shared" si="0"/>
        <v>1889775</v>
      </c>
      <c r="J48" s="21"/>
      <c r="M48" t="s">
        <v>27</v>
      </c>
    </row>
    <row r="49" spans="1:19" hidden="1" x14ac:dyDescent="0.25">
      <c r="B49" s="14">
        <v>44</v>
      </c>
      <c r="C49" s="15">
        <v>46092</v>
      </c>
      <c r="D49" s="16" t="s">
        <v>11</v>
      </c>
      <c r="E49" s="16" t="s">
        <v>17</v>
      </c>
      <c r="F49" s="22" t="s">
        <v>252</v>
      </c>
      <c r="G49" s="23"/>
      <c r="H49" s="22">
        <v>5000</v>
      </c>
      <c r="I49" s="24">
        <f t="shared" si="0"/>
        <v>1884775</v>
      </c>
      <c r="J49" s="21"/>
    </row>
    <row r="50" spans="1:19" hidden="1" x14ac:dyDescent="0.25">
      <c r="B50" s="14">
        <v>45</v>
      </c>
      <c r="C50" s="15">
        <v>46093</v>
      </c>
      <c r="D50" s="16" t="s">
        <v>18</v>
      </c>
      <c r="E50" s="16" t="s">
        <v>10</v>
      </c>
      <c r="F50" s="22" t="s">
        <v>130</v>
      </c>
      <c r="G50" s="23">
        <v>200000</v>
      </c>
      <c r="H50" s="22"/>
      <c r="I50" s="24">
        <f t="shared" si="0"/>
        <v>2084775</v>
      </c>
      <c r="J50" s="21"/>
    </row>
    <row r="51" spans="1:19" hidden="1" x14ac:dyDescent="0.25">
      <c r="B51" s="14">
        <v>46</v>
      </c>
      <c r="C51" s="15">
        <v>46093</v>
      </c>
      <c r="D51" s="16" t="s">
        <v>11</v>
      </c>
      <c r="E51" s="16" t="s">
        <v>17</v>
      </c>
      <c r="F51" s="22" t="s">
        <v>256</v>
      </c>
      <c r="G51" s="23"/>
      <c r="H51" s="22">
        <v>65000</v>
      </c>
      <c r="I51" s="24">
        <f t="shared" si="0"/>
        <v>2019775</v>
      </c>
      <c r="J51" s="21"/>
    </row>
    <row r="52" spans="1:19" hidden="1" x14ac:dyDescent="0.25">
      <c r="B52" s="14">
        <v>47</v>
      </c>
      <c r="C52" s="15">
        <v>46093</v>
      </c>
      <c r="D52" s="16" t="s">
        <v>11</v>
      </c>
      <c r="E52" s="16" t="s">
        <v>21</v>
      </c>
      <c r="F52" s="22" t="s">
        <v>257</v>
      </c>
      <c r="G52" s="23"/>
      <c r="H52" s="22">
        <v>2000</v>
      </c>
      <c r="I52" s="24">
        <f t="shared" si="0"/>
        <v>2017775</v>
      </c>
      <c r="J52" s="21"/>
    </row>
    <row r="53" spans="1:19" hidden="1" x14ac:dyDescent="0.25">
      <c r="B53" s="14">
        <v>48</v>
      </c>
      <c r="C53" s="15">
        <v>46093</v>
      </c>
      <c r="D53" s="16" t="s">
        <v>11</v>
      </c>
      <c r="E53" s="16" t="s">
        <v>17</v>
      </c>
      <c r="F53" s="22" t="s">
        <v>252</v>
      </c>
      <c r="G53" s="23"/>
      <c r="H53" s="22">
        <v>5000</v>
      </c>
      <c r="I53" s="24">
        <f t="shared" si="0"/>
        <v>2012775</v>
      </c>
      <c r="J53" s="21"/>
    </row>
    <row r="54" spans="1:19" hidden="1" x14ac:dyDescent="0.25">
      <c r="B54" s="14">
        <v>49</v>
      </c>
      <c r="C54" s="15">
        <v>46093</v>
      </c>
      <c r="D54" s="16" t="s">
        <v>11</v>
      </c>
      <c r="E54" s="16" t="s">
        <v>24</v>
      </c>
      <c r="F54" s="22" t="s">
        <v>41</v>
      </c>
      <c r="G54" s="23"/>
      <c r="H54" s="22">
        <v>10000</v>
      </c>
      <c r="I54" s="24">
        <f t="shared" si="0"/>
        <v>2002775</v>
      </c>
      <c r="J54" s="21"/>
    </row>
    <row r="55" spans="1:19" hidden="1" x14ac:dyDescent="0.25">
      <c r="B55" s="14">
        <v>50</v>
      </c>
      <c r="C55" s="15">
        <v>46095</v>
      </c>
      <c r="D55" s="16" t="s">
        <v>11</v>
      </c>
      <c r="E55" s="16" t="s">
        <v>17</v>
      </c>
      <c r="F55" s="22" t="s">
        <v>258</v>
      </c>
      <c r="G55" s="23"/>
      <c r="H55" s="22">
        <v>100000</v>
      </c>
      <c r="I55" s="24">
        <f t="shared" si="0"/>
        <v>1902775</v>
      </c>
      <c r="J55" s="21"/>
      <c r="K55" s="25"/>
    </row>
    <row r="56" spans="1:19" hidden="1" x14ac:dyDescent="0.25">
      <c r="B56" s="14">
        <v>51</v>
      </c>
      <c r="C56" s="15">
        <v>46095</v>
      </c>
      <c r="D56" s="16" t="s">
        <v>11</v>
      </c>
      <c r="E56" s="16" t="s">
        <v>17</v>
      </c>
      <c r="F56" s="22" t="s">
        <v>259</v>
      </c>
      <c r="G56" s="23"/>
      <c r="H56" s="22">
        <v>15000</v>
      </c>
      <c r="I56" s="24">
        <f t="shared" si="0"/>
        <v>1887775</v>
      </c>
      <c r="J56" s="21"/>
    </row>
    <row r="57" spans="1:19" hidden="1" x14ac:dyDescent="0.25">
      <c r="B57" s="14">
        <v>52</v>
      </c>
      <c r="C57" s="15">
        <v>46095</v>
      </c>
      <c r="D57" s="16" t="s">
        <v>11</v>
      </c>
      <c r="E57" s="16" t="s">
        <v>17</v>
      </c>
      <c r="F57" s="22" t="s">
        <v>260</v>
      </c>
      <c r="G57" s="23"/>
      <c r="H57" s="22">
        <v>3000</v>
      </c>
      <c r="I57" s="24">
        <f t="shared" si="0"/>
        <v>1884775</v>
      </c>
      <c r="J57" s="21"/>
    </row>
    <row r="58" spans="1:19" hidden="1" x14ac:dyDescent="0.25">
      <c r="B58" s="14">
        <v>53</v>
      </c>
      <c r="C58" s="15">
        <v>46098</v>
      </c>
      <c r="D58" s="16" t="s">
        <v>15</v>
      </c>
      <c r="E58" s="16" t="s">
        <v>10</v>
      </c>
      <c r="F58" s="22" t="s">
        <v>261</v>
      </c>
      <c r="G58" s="23">
        <v>31000</v>
      </c>
      <c r="H58" s="22"/>
      <c r="I58" s="24">
        <f t="shared" si="0"/>
        <v>1915775</v>
      </c>
      <c r="J58" s="21"/>
      <c r="K58" s="25"/>
    </row>
    <row r="59" spans="1:19" hidden="1" x14ac:dyDescent="0.25">
      <c r="B59" s="14">
        <v>54</v>
      </c>
      <c r="C59" s="15">
        <v>46098</v>
      </c>
      <c r="D59" s="16" t="s">
        <v>14</v>
      </c>
      <c r="E59" s="16" t="s">
        <v>13</v>
      </c>
      <c r="F59" s="22" t="s">
        <v>264</v>
      </c>
      <c r="G59" s="23">
        <v>33000</v>
      </c>
      <c r="H59" s="22"/>
      <c r="I59" s="24">
        <f t="shared" si="0"/>
        <v>1948775</v>
      </c>
      <c r="J59" s="21"/>
      <c r="K59" s="25"/>
    </row>
    <row r="60" spans="1:19" hidden="1" x14ac:dyDescent="0.25">
      <c r="A60" s="2"/>
      <c r="B60" s="14">
        <v>55</v>
      </c>
      <c r="C60" s="15">
        <v>46098</v>
      </c>
      <c r="D60" s="16" t="s">
        <v>15</v>
      </c>
      <c r="E60" s="16" t="s">
        <v>10</v>
      </c>
      <c r="F60" s="22" t="s">
        <v>265</v>
      </c>
      <c r="G60" s="23">
        <v>82000</v>
      </c>
      <c r="H60" s="22"/>
      <c r="I60" s="24">
        <f t="shared" si="0"/>
        <v>2030775</v>
      </c>
      <c r="J60" s="21"/>
      <c r="K60" s="25"/>
      <c r="S60" t="s">
        <v>28</v>
      </c>
    </row>
    <row r="61" spans="1:19" ht="14.45" hidden="1" customHeight="1" x14ac:dyDescent="0.25">
      <c r="B61" s="14">
        <v>56</v>
      </c>
      <c r="C61" s="15">
        <v>46098</v>
      </c>
      <c r="D61" s="16" t="s">
        <v>11</v>
      </c>
      <c r="E61" s="16" t="s">
        <v>283</v>
      </c>
      <c r="F61" s="22" t="s">
        <v>262</v>
      </c>
      <c r="G61" s="23"/>
      <c r="H61" s="22">
        <v>5000</v>
      </c>
      <c r="I61" s="24">
        <f t="shared" si="0"/>
        <v>2025775</v>
      </c>
      <c r="J61" s="54"/>
    </row>
    <row r="62" spans="1:19" ht="14.45" hidden="1" customHeight="1" x14ac:dyDescent="0.25">
      <c r="B62" s="14">
        <v>57</v>
      </c>
      <c r="C62" s="15">
        <v>46098</v>
      </c>
      <c r="D62" s="16" t="s">
        <v>11</v>
      </c>
      <c r="E62" s="16" t="s">
        <v>283</v>
      </c>
      <c r="F62" s="22" t="s">
        <v>263</v>
      </c>
      <c r="G62" s="23"/>
      <c r="H62" s="22">
        <v>125000</v>
      </c>
      <c r="I62" s="24">
        <f t="shared" si="0"/>
        <v>1900775</v>
      </c>
      <c r="J62" s="54"/>
    </row>
    <row r="63" spans="1:19" ht="14.45" hidden="1" customHeight="1" x14ac:dyDescent="0.25">
      <c r="B63" s="14">
        <v>58</v>
      </c>
      <c r="C63" s="15">
        <v>46098</v>
      </c>
      <c r="D63" s="16" t="s">
        <v>11</v>
      </c>
      <c r="E63" s="16" t="s">
        <v>283</v>
      </c>
      <c r="F63" s="22" t="s">
        <v>25</v>
      </c>
      <c r="G63" s="23"/>
      <c r="H63" s="22">
        <v>2000</v>
      </c>
      <c r="I63" s="24">
        <f t="shared" si="0"/>
        <v>1898775</v>
      </c>
      <c r="J63" s="54"/>
    </row>
    <row r="64" spans="1:19" ht="14.45" customHeight="1" x14ac:dyDescent="0.25">
      <c r="B64" s="14">
        <v>59</v>
      </c>
      <c r="C64" s="15">
        <v>46099</v>
      </c>
      <c r="D64" s="16" t="s">
        <v>15</v>
      </c>
      <c r="E64" s="16" t="s">
        <v>13</v>
      </c>
      <c r="F64" s="22" t="s">
        <v>266</v>
      </c>
      <c r="G64" s="23">
        <v>630000</v>
      </c>
      <c r="H64" s="22"/>
      <c r="I64" s="24">
        <f t="shared" si="0"/>
        <v>2528775</v>
      </c>
      <c r="J64" s="54"/>
    </row>
    <row r="65" spans="2:11" ht="14.45" hidden="1" customHeight="1" x14ac:dyDescent="0.25">
      <c r="B65" s="14">
        <v>60</v>
      </c>
      <c r="C65" s="15">
        <v>46099</v>
      </c>
      <c r="D65" s="16" t="s">
        <v>15</v>
      </c>
      <c r="E65" s="16" t="s">
        <v>10</v>
      </c>
      <c r="F65" s="22" t="s">
        <v>267</v>
      </c>
      <c r="G65" s="23">
        <v>218000</v>
      </c>
      <c r="H65" s="22"/>
      <c r="I65" s="24">
        <f t="shared" si="0"/>
        <v>2746775</v>
      </c>
      <c r="J65" s="54"/>
    </row>
    <row r="66" spans="2:11" ht="14.45" hidden="1" customHeight="1" x14ac:dyDescent="0.25">
      <c r="B66" s="14">
        <v>61</v>
      </c>
      <c r="C66" s="15">
        <v>46099</v>
      </c>
      <c r="D66" s="16" t="s">
        <v>11</v>
      </c>
      <c r="E66" s="16" t="s">
        <v>21</v>
      </c>
      <c r="F66" s="22" t="s">
        <v>268</v>
      </c>
      <c r="G66" s="23"/>
      <c r="H66" s="22">
        <v>1000</v>
      </c>
      <c r="I66" s="24">
        <f t="shared" si="0"/>
        <v>2745775</v>
      </c>
      <c r="J66" s="54"/>
    </row>
    <row r="67" spans="2:11" ht="14.45" hidden="1" customHeight="1" x14ac:dyDescent="0.25">
      <c r="B67" s="14">
        <v>62</v>
      </c>
      <c r="C67" s="15">
        <v>46099</v>
      </c>
      <c r="D67" s="16" t="s">
        <v>11</v>
      </c>
      <c r="E67" s="16" t="s">
        <v>283</v>
      </c>
      <c r="F67" s="22" t="s">
        <v>269</v>
      </c>
      <c r="G67" s="23"/>
      <c r="H67" s="22">
        <v>14000</v>
      </c>
      <c r="I67" s="24">
        <f t="shared" si="0"/>
        <v>2731775</v>
      </c>
      <c r="J67" s="54"/>
    </row>
    <row r="68" spans="2:11" ht="14.45" hidden="1" customHeight="1" x14ac:dyDescent="0.25">
      <c r="B68" s="14">
        <v>63</v>
      </c>
      <c r="C68" s="15">
        <v>46099</v>
      </c>
      <c r="D68" s="16" t="s">
        <v>11</v>
      </c>
      <c r="E68" s="16" t="s">
        <v>283</v>
      </c>
      <c r="F68" s="22" t="s">
        <v>270</v>
      </c>
      <c r="G68" s="23"/>
      <c r="H68" s="22">
        <v>177650</v>
      </c>
      <c r="I68" s="24">
        <f t="shared" si="0"/>
        <v>2554125</v>
      </c>
      <c r="J68" s="54"/>
    </row>
    <row r="69" spans="2:11" ht="14.45" hidden="1" customHeight="1" x14ac:dyDescent="0.25">
      <c r="B69" s="14">
        <v>64</v>
      </c>
      <c r="C69" s="15">
        <v>46099</v>
      </c>
      <c r="D69" s="16" t="s">
        <v>11</v>
      </c>
      <c r="E69" s="16" t="s">
        <v>283</v>
      </c>
      <c r="F69" s="22" t="s">
        <v>271</v>
      </c>
      <c r="G69" s="23"/>
      <c r="H69" s="22">
        <v>44000</v>
      </c>
      <c r="I69" s="24">
        <f t="shared" si="0"/>
        <v>2510125</v>
      </c>
      <c r="J69" s="54"/>
    </row>
    <row r="70" spans="2:11" ht="14.45" hidden="1" customHeight="1" x14ac:dyDescent="0.25">
      <c r="B70" s="14">
        <v>65</v>
      </c>
      <c r="C70" s="15">
        <v>46099</v>
      </c>
      <c r="D70" s="16" t="s">
        <v>11</v>
      </c>
      <c r="E70" s="16" t="s">
        <v>283</v>
      </c>
      <c r="F70" s="22" t="s">
        <v>369</v>
      </c>
      <c r="G70" s="23"/>
      <c r="H70" s="22">
        <v>24000</v>
      </c>
      <c r="I70" s="24">
        <f t="shared" si="0"/>
        <v>2486125</v>
      </c>
      <c r="J70" s="54"/>
    </row>
    <row r="71" spans="2:11" hidden="1" x14ac:dyDescent="0.25">
      <c r="B71" s="14">
        <v>66</v>
      </c>
      <c r="C71" s="15">
        <v>46100</v>
      </c>
      <c r="D71" s="16" t="s">
        <v>15</v>
      </c>
      <c r="E71" s="16" t="s">
        <v>13</v>
      </c>
      <c r="F71" s="22" t="s">
        <v>272</v>
      </c>
      <c r="G71" s="23">
        <v>125000</v>
      </c>
      <c r="H71" s="22"/>
      <c r="I71" s="24">
        <f t="shared" si="0"/>
        <v>2611125</v>
      </c>
      <c r="J71" s="54"/>
    </row>
    <row r="72" spans="2:11" hidden="1" x14ac:dyDescent="0.25">
      <c r="B72" s="14">
        <v>67</v>
      </c>
      <c r="C72" s="15">
        <v>46100</v>
      </c>
      <c r="D72" s="16" t="s">
        <v>15</v>
      </c>
      <c r="E72" s="16" t="s">
        <v>13</v>
      </c>
      <c r="F72" s="22" t="s">
        <v>273</v>
      </c>
      <c r="G72" s="23">
        <v>965000</v>
      </c>
      <c r="H72" s="22"/>
      <c r="I72" s="24">
        <f t="shared" ref="I72:I138" si="1">IF(OR(G72,H72&gt;0),(I71+G72-H72),0)</f>
        <v>3576125</v>
      </c>
      <c r="J72" s="54"/>
    </row>
    <row r="73" spans="2:11" hidden="1" x14ac:dyDescent="0.25">
      <c r="B73" s="14">
        <v>68</v>
      </c>
      <c r="C73" s="15">
        <v>46100</v>
      </c>
      <c r="D73" s="16" t="s">
        <v>14</v>
      </c>
      <c r="E73" s="16" t="s">
        <v>13</v>
      </c>
      <c r="F73" s="22" t="s">
        <v>274</v>
      </c>
      <c r="G73" s="23">
        <v>4500</v>
      </c>
      <c r="H73" s="22"/>
      <c r="I73" s="24">
        <f t="shared" si="1"/>
        <v>3580625</v>
      </c>
      <c r="J73" s="54"/>
      <c r="K73" s="26"/>
    </row>
    <row r="74" spans="2:11" hidden="1" x14ac:dyDescent="0.25">
      <c r="B74" s="14">
        <v>69</v>
      </c>
      <c r="C74" s="15">
        <v>46100</v>
      </c>
      <c r="D74" s="16" t="s">
        <v>15</v>
      </c>
      <c r="E74" s="16" t="s">
        <v>10</v>
      </c>
      <c r="F74" s="22" t="s">
        <v>275</v>
      </c>
      <c r="G74" s="23">
        <v>36000</v>
      </c>
      <c r="H74" s="22"/>
      <c r="I74" s="24">
        <f t="shared" si="1"/>
        <v>3616625</v>
      </c>
      <c r="J74" s="54"/>
      <c r="K74" s="26"/>
    </row>
    <row r="75" spans="2:11" hidden="1" x14ac:dyDescent="0.25">
      <c r="B75" s="14">
        <v>70</v>
      </c>
      <c r="C75" s="15">
        <v>46100</v>
      </c>
      <c r="D75" s="16" t="s">
        <v>18</v>
      </c>
      <c r="E75" s="16" t="s">
        <v>10</v>
      </c>
      <c r="F75" s="22" t="s">
        <v>130</v>
      </c>
      <c r="G75" s="23">
        <v>231500</v>
      </c>
      <c r="H75" s="22"/>
      <c r="I75" s="24">
        <f t="shared" si="1"/>
        <v>3848125</v>
      </c>
      <c r="J75" s="54"/>
      <c r="K75" s="26"/>
    </row>
    <row r="76" spans="2:11" hidden="1" x14ac:dyDescent="0.25">
      <c r="B76" s="14">
        <v>71</v>
      </c>
      <c r="C76" s="15">
        <v>46100</v>
      </c>
      <c r="D76" s="16" t="s">
        <v>11</v>
      </c>
      <c r="E76" s="16" t="s">
        <v>21</v>
      </c>
      <c r="F76" s="22" t="s">
        <v>194</v>
      </c>
      <c r="G76" s="23"/>
      <c r="H76" s="22">
        <v>10000</v>
      </c>
      <c r="I76" s="24">
        <f t="shared" si="1"/>
        <v>3838125</v>
      </c>
      <c r="J76" s="54"/>
    </row>
    <row r="77" spans="2:11" hidden="1" x14ac:dyDescent="0.25">
      <c r="B77" s="14">
        <v>72</v>
      </c>
      <c r="C77" s="15">
        <v>46100</v>
      </c>
      <c r="D77" s="16" t="s">
        <v>11</v>
      </c>
      <c r="E77" s="16" t="s">
        <v>23</v>
      </c>
      <c r="F77" s="22" t="s">
        <v>276</v>
      </c>
      <c r="G77" s="23"/>
      <c r="H77" s="22">
        <v>40000</v>
      </c>
      <c r="I77" s="24">
        <f t="shared" si="1"/>
        <v>3798125</v>
      </c>
      <c r="J77" s="54"/>
    </row>
    <row r="78" spans="2:11" hidden="1" x14ac:dyDescent="0.25">
      <c r="B78" s="14">
        <v>73</v>
      </c>
      <c r="C78" s="15">
        <v>46101</v>
      </c>
      <c r="D78" s="16" t="s">
        <v>15</v>
      </c>
      <c r="E78" s="16" t="s">
        <v>16</v>
      </c>
      <c r="F78" s="22" t="s">
        <v>277</v>
      </c>
      <c r="G78" s="23">
        <v>1627500</v>
      </c>
      <c r="H78" s="22"/>
      <c r="I78" s="24">
        <f t="shared" si="1"/>
        <v>5425625</v>
      </c>
      <c r="J78" s="54"/>
    </row>
    <row r="79" spans="2:11" hidden="1" x14ac:dyDescent="0.25">
      <c r="B79" s="14">
        <v>74</v>
      </c>
      <c r="C79" s="15">
        <v>46101</v>
      </c>
      <c r="D79" s="16" t="s">
        <v>15</v>
      </c>
      <c r="E79" s="16" t="s">
        <v>13</v>
      </c>
      <c r="F79" s="22" t="s">
        <v>278</v>
      </c>
      <c r="G79" s="23">
        <v>100000</v>
      </c>
      <c r="H79" s="22"/>
      <c r="I79" s="24">
        <f t="shared" si="1"/>
        <v>5525625</v>
      </c>
      <c r="J79" s="54"/>
    </row>
    <row r="80" spans="2:11" hidden="1" x14ac:dyDescent="0.25">
      <c r="B80" s="14">
        <v>75</v>
      </c>
      <c r="C80" s="15">
        <v>46101</v>
      </c>
      <c r="D80" s="16" t="s">
        <v>15</v>
      </c>
      <c r="E80" s="16" t="s">
        <v>13</v>
      </c>
      <c r="F80" s="22" t="s">
        <v>282</v>
      </c>
      <c r="G80" s="23">
        <v>50000</v>
      </c>
      <c r="H80" s="22"/>
      <c r="I80" s="24">
        <f t="shared" si="1"/>
        <v>5575625</v>
      </c>
      <c r="J80" s="54"/>
    </row>
    <row r="81" spans="2:10" hidden="1" x14ac:dyDescent="0.25">
      <c r="B81" s="14">
        <v>76</v>
      </c>
      <c r="C81" s="15">
        <v>46101</v>
      </c>
      <c r="D81" s="16" t="s">
        <v>11</v>
      </c>
      <c r="E81" s="16" t="s">
        <v>283</v>
      </c>
      <c r="F81" s="22" t="s">
        <v>279</v>
      </c>
      <c r="G81" s="23"/>
      <c r="H81" s="22">
        <v>10000</v>
      </c>
      <c r="I81" s="24">
        <f t="shared" si="1"/>
        <v>5565625</v>
      </c>
      <c r="J81" s="54"/>
    </row>
    <row r="82" spans="2:10" hidden="1" x14ac:dyDescent="0.25">
      <c r="B82" s="14">
        <v>77</v>
      </c>
      <c r="C82" s="15">
        <v>46101</v>
      </c>
      <c r="D82" s="16" t="s">
        <v>11</v>
      </c>
      <c r="E82" s="16" t="s">
        <v>283</v>
      </c>
      <c r="F82" s="22" t="s">
        <v>280</v>
      </c>
      <c r="G82" s="23"/>
      <c r="H82" s="22">
        <v>31000</v>
      </c>
      <c r="I82" s="24">
        <f t="shared" si="1"/>
        <v>5534625</v>
      </c>
      <c r="J82" s="54"/>
    </row>
    <row r="83" spans="2:10" hidden="1" x14ac:dyDescent="0.25">
      <c r="B83" s="14">
        <v>78</v>
      </c>
      <c r="C83" s="15">
        <v>46101</v>
      </c>
      <c r="D83" s="16" t="s">
        <v>11</v>
      </c>
      <c r="E83" s="16" t="s">
        <v>12</v>
      </c>
      <c r="F83" s="22" t="s">
        <v>281</v>
      </c>
      <c r="G83" s="23"/>
      <c r="H83" s="22">
        <v>15000</v>
      </c>
      <c r="I83" s="24">
        <f t="shared" si="1"/>
        <v>5519625</v>
      </c>
      <c r="J83" s="54"/>
    </row>
    <row r="84" spans="2:10" hidden="1" x14ac:dyDescent="0.25">
      <c r="B84" s="14">
        <v>79</v>
      </c>
      <c r="C84" s="15">
        <v>46101</v>
      </c>
      <c r="D84" s="16" t="s">
        <v>11</v>
      </c>
      <c r="E84" s="16" t="s">
        <v>12</v>
      </c>
      <c r="F84" s="22" t="s">
        <v>22</v>
      </c>
      <c r="G84" s="23"/>
      <c r="H84" s="22">
        <v>3500000</v>
      </c>
      <c r="I84" s="24">
        <f t="shared" si="1"/>
        <v>2019625</v>
      </c>
      <c r="J84" s="54"/>
    </row>
    <row r="85" spans="2:10" hidden="1" x14ac:dyDescent="0.25">
      <c r="B85" s="14">
        <v>80</v>
      </c>
      <c r="C85" s="15">
        <v>46103</v>
      </c>
      <c r="D85" s="16" t="s">
        <v>11</v>
      </c>
      <c r="E85" s="16" t="s">
        <v>283</v>
      </c>
      <c r="F85" s="22" t="s">
        <v>284</v>
      </c>
      <c r="G85" s="23"/>
      <c r="H85" s="22">
        <v>175000</v>
      </c>
      <c r="I85" s="24">
        <f t="shared" si="1"/>
        <v>1844625</v>
      </c>
      <c r="J85" s="54"/>
    </row>
    <row r="86" spans="2:10" hidden="1" x14ac:dyDescent="0.25">
      <c r="B86" s="14">
        <v>81</v>
      </c>
      <c r="C86" s="15">
        <v>46103</v>
      </c>
      <c r="D86" s="16" t="s">
        <v>11</v>
      </c>
      <c r="E86" s="16" t="s">
        <v>21</v>
      </c>
      <c r="F86" s="22" t="s">
        <v>285</v>
      </c>
      <c r="G86" s="23"/>
      <c r="H86" s="22">
        <v>25000</v>
      </c>
      <c r="I86" s="24">
        <f t="shared" si="1"/>
        <v>1819625</v>
      </c>
      <c r="J86" s="54"/>
    </row>
    <row r="87" spans="2:10" hidden="1" x14ac:dyDescent="0.25">
      <c r="B87" s="14">
        <v>82</v>
      </c>
      <c r="C87" s="15">
        <v>46104</v>
      </c>
      <c r="D87" s="16" t="s">
        <v>15</v>
      </c>
      <c r="E87" s="16" t="s">
        <v>13</v>
      </c>
      <c r="F87" s="22" t="s">
        <v>286</v>
      </c>
      <c r="G87" s="23">
        <v>125000</v>
      </c>
      <c r="H87" s="22"/>
      <c r="I87" s="24">
        <f t="shared" si="1"/>
        <v>1944625</v>
      </c>
      <c r="J87" s="54"/>
    </row>
    <row r="88" spans="2:10" hidden="1" x14ac:dyDescent="0.25">
      <c r="B88" s="14">
        <v>83</v>
      </c>
      <c r="C88" s="15">
        <v>46105</v>
      </c>
      <c r="D88" s="16" t="s">
        <v>15</v>
      </c>
      <c r="E88" s="16" t="s">
        <v>16</v>
      </c>
      <c r="F88" s="22" t="s">
        <v>288</v>
      </c>
      <c r="G88" s="23">
        <v>2500000</v>
      </c>
      <c r="H88" s="22"/>
      <c r="I88" s="24">
        <f t="shared" si="1"/>
        <v>4444625</v>
      </c>
      <c r="J88" s="21"/>
    </row>
    <row r="89" spans="2:10" hidden="1" x14ac:dyDescent="0.25">
      <c r="B89" s="14">
        <v>84</v>
      </c>
      <c r="C89" s="15">
        <v>46105</v>
      </c>
      <c r="D89" s="16" t="s">
        <v>15</v>
      </c>
      <c r="E89" s="16" t="s">
        <v>13</v>
      </c>
      <c r="F89" s="22" t="s">
        <v>289</v>
      </c>
      <c r="G89" s="23">
        <v>235000</v>
      </c>
      <c r="H89" s="22"/>
      <c r="I89" s="24">
        <f t="shared" si="1"/>
        <v>4679625</v>
      </c>
      <c r="J89" s="54"/>
    </row>
    <row r="90" spans="2:10" hidden="1" x14ac:dyDescent="0.25">
      <c r="B90" s="14">
        <v>85</v>
      </c>
      <c r="C90" s="15">
        <v>46105</v>
      </c>
      <c r="D90" s="16" t="s">
        <v>11</v>
      </c>
      <c r="E90" s="16" t="s">
        <v>21</v>
      </c>
      <c r="F90" s="22" t="s">
        <v>290</v>
      </c>
      <c r="G90" s="23"/>
      <c r="H90" s="22">
        <v>3000</v>
      </c>
      <c r="I90" s="24">
        <f t="shared" si="1"/>
        <v>4676625</v>
      </c>
      <c r="J90" s="54"/>
    </row>
    <row r="91" spans="2:10" hidden="1" x14ac:dyDescent="0.25">
      <c r="B91" s="14">
        <v>86</v>
      </c>
      <c r="C91" s="15">
        <v>46105</v>
      </c>
      <c r="D91" s="16" t="s">
        <v>11</v>
      </c>
      <c r="E91" s="16" t="s">
        <v>283</v>
      </c>
      <c r="F91" s="22" t="s">
        <v>291</v>
      </c>
      <c r="G91" s="23"/>
      <c r="H91" s="22">
        <v>1580150</v>
      </c>
      <c r="I91" s="24">
        <f t="shared" si="1"/>
        <v>3096475</v>
      </c>
      <c r="J91" s="54"/>
    </row>
    <row r="92" spans="2:10" hidden="1" x14ac:dyDescent="0.25">
      <c r="B92" s="14">
        <v>87</v>
      </c>
      <c r="C92" s="15">
        <v>46105</v>
      </c>
      <c r="D92" s="16" t="s">
        <v>11</v>
      </c>
      <c r="E92" s="16" t="s">
        <v>17</v>
      </c>
      <c r="F92" s="22" t="s">
        <v>292</v>
      </c>
      <c r="G92" s="23"/>
      <c r="H92" s="22">
        <v>50000</v>
      </c>
      <c r="I92" s="24">
        <f t="shared" si="1"/>
        <v>3046475</v>
      </c>
      <c r="J92" s="54"/>
    </row>
    <row r="93" spans="2:10" hidden="1" x14ac:dyDescent="0.25">
      <c r="B93" s="14">
        <v>88</v>
      </c>
      <c r="C93" s="15">
        <v>46106</v>
      </c>
      <c r="D93" s="16" t="s">
        <v>15</v>
      </c>
      <c r="E93" s="16" t="s">
        <v>13</v>
      </c>
      <c r="F93" s="22" t="s">
        <v>296</v>
      </c>
      <c r="G93" s="23">
        <v>285000</v>
      </c>
      <c r="H93" s="22"/>
      <c r="I93" s="24">
        <f t="shared" si="1"/>
        <v>3331475</v>
      </c>
      <c r="J93" s="54"/>
    </row>
    <row r="94" spans="2:10" hidden="1" x14ac:dyDescent="0.25">
      <c r="B94" s="14">
        <v>89</v>
      </c>
      <c r="C94" s="15">
        <v>46106</v>
      </c>
      <c r="D94" s="16" t="s">
        <v>15</v>
      </c>
      <c r="E94" s="16" t="s">
        <v>13</v>
      </c>
      <c r="F94" s="22" t="s">
        <v>294</v>
      </c>
      <c r="G94" s="23">
        <v>350000</v>
      </c>
      <c r="H94" s="22"/>
      <c r="I94" s="24">
        <f t="shared" si="1"/>
        <v>3681475</v>
      </c>
      <c r="J94" s="54"/>
    </row>
    <row r="95" spans="2:10" hidden="1" x14ac:dyDescent="0.25">
      <c r="B95" s="14">
        <v>90</v>
      </c>
      <c r="C95" s="15">
        <v>46106</v>
      </c>
      <c r="D95" s="16" t="s">
        <v>11</v>
      </c>
      <c r="E95" s="16" t="s">
        <v>283</v>
      </c>
      <c r="F95" s="22" t="s">
        <v>295</v>
      </c>
      <c r="G95" s="23"/>
      <c r="H95" s="22">
        <v>330000</v>
      </c>
      <c r="I95" s="24">
        <f t="shared" si="1"/>
        <v>3351475</v>
      </c>
      <c r="J95" s="54"/>
    </row>
    <row r="96" spans="2:10" hidden="1" x14ac:dyDescent="0.25">
      <c r="B96" s="14">
        <v>91</v>
      </c>
      <c r="C96" s="15">
        <v>46106</v>
      </c>
      <c r="D96" s="16" t="s">
        <v>11</v>
      </c>
      <c r="E96" s="16" t="s">
        <v>21</v>
      </c>
      <c r="F96" s="22" t="s">
        <v>25</v>
      </c>
      <c r="G96" s="23"/>
      <c r="H96" s="22">
        <v>3000</v>
      </c>
      <c r="I96" s="24">
        <f t="shared" si="1"/>
        <v>3348475</v>
      </c>
      <c r="J96" s="54"/>
    </row>
    <row r="97" spans="2:10" hidden="1" x14ac:dyDescent="0.25">
      <c r="B97" s="14">
        <v>92</v>
      </c>
      <c r="C97" s="15">
        <v>46106</v>
      </c>
      <c r="D97" s="16" t="s">
        <v>11</v>
      </c>
      <c r="E97" s="16" t="s">
        <v>23</v>
      </c>
      <c r="F97" s="22" t="s">
        <v>297</v>
      </c>
      <c r="G97" s="23"/>
      <c r="H97" s="22">
        <v>2000</v>
      </c>
      <c r="I97" s="24">
        <f t="shared" si="1"/>
        <v>3346475</v>
      </c>
      <c r="J97" s="54"/>
    </row>
    <row r="98" spans="2:10" hidden="1" x14ac:dyDescent="0.25">
      <c r="B98" s="14">
        <v>93</v>
      </c>
      <c r="C98" s="15">
        <v>46106</v>
      </c>
      <c r="D98" s="16" t="s">
        <v>11</v>
      </c>
      <c r="E98" s="16" t="s">
        <v>21</v>
      </c>
      <c r="F98" s="22" t="s">
        <v>223</v>
      </c>
      <c r="G98" s="23"/>
      <c r="H98" s="22">
        <v>2000</v>
      </c>
      <c r="I98" s="24">
        <f t="shared" si="1"/>
        <v>3344475</v>
      </c>
      <c r="J98" s="54"/>
    </row>
    <row r="99" spans="2:10" hidden="1" x14ac:dyDescent="0.25">
      <c r="B99" s="14">
        <v>94</v>
      </c>
      <c r="C99" s="15">
        <v>46107</v>
      </c>
      <c r="D99" s="16" t="s">
        <v>15</v>
      </c>
      <c r="E99" s="16" t="s">
        <v>13</v>
      </c>
      <c r="F99" s="22" t="s">
        <v>298</v>
      </c>
      <c r="G99" s="23">
        <v>112500</v>
      </c>
      <c r="H99" s="22"/>
      <c r="I99" s="24">
        <f t="shared" si="1"/>
        <v>3456975</v>
      </c>
      <c r="J99" s="54"/>
    </row>
    <row r="100" spans="2:10" hidden="1" x14ac:dyDescent="0.25">
      <c r="B100" s="14">
        <v>95</v>
      </c>
      <c r="C100" s="15">
        <v>46107</v>
      </c>
      <c r="D100" s="16" t="s">
        <v>15</v>
      </c>
      <c r="E100" s="16" t="s">
        <v>10</v>
      </c>
      <c r="F100" s="22" t="s">
        <v>299</v>
      </c>
      <c r="G100" s="23">
        <v>263000</v>
      </c>
      <c r="H100" s="22"/>
      <c r="I100" s="24">
        <f t="shared" si="1"/>
        <v>3719975</v>
      </c>
      <c r="J100" s="54"/>
    </row>
    <row r="101" spans="2:10" hidden="1" x14ac:dyDescent="0.25">
      <c r="B101" s="14">
        <v>96</v>
      </c>
      <c r="C101" s="15">
        <v>46107</v>
      </c>
      <c r="D101" s="16" t="s">
        <v>15</v>
      </c>
      <c r="E101" s="16" t="s">
        <v>13</v>
      </c>
      <c r="F101" s="22" t="s">
        <v>300</v>
      </c>
      <c r="G101" s="23">
        <v>75000</v>
      </c>
      <c r="H101" s="22"/>
      <c r="I101" s="24">
        <f t="shared" si="1"/>
        <v>3794975</v>
      </c>
      <c r="J101" s="54"/>
    </row>
    <row r="102" spans="2:10" hidden="1" x14ac:dyDescent="0.25">
      <c r="B102" s="14">
        <v>97</v>
      </c>
      <c r="C102" s="15">
        <v>46107</v>
      </c>
      <c r="D102" s="16" t="s">
        <v>18</v>
      </c>
      <c r="E102" s="16" t="s">
        <v>10</v>
      </c>
      <c r="F102" s="22" t="s">
        <v>130</v>
      </c>
      <c r="G102" s="23">
        <v>200000</v>
      </c>
      <c r="H102" s="22"/>
      <c r="I102" s="24">
        <f t="shared" si="1"/>
        <v>3994975</v>
      </c>
      <c r="J102" s="54"/>
    </row>
    <row r="103" spans="2:10" hidden="1" x14ac:dyDescent="0.25">
      <c r="B103" s="14">
        <v>98</v>
      </c>
      <c r="C103" s="15">
        <v>46107</v>
      </c>
      <c r="D103" s="16" t="s">
        <v>11</v>
      </c>
      <c r="E103" s="16" t="s">
        <v>283</v>
      </c>
      <c r="F103" s="22" t="s">
        <v>301</v>
      </c>
      <c r="G103" s="23"/>
      <c r="H103" s="22">
        <v>55000</v>
      </c>
      <c r="I103" s="24">
        <f t="shared" si="1"/>
        <v>3939975</v>
      </c>
      <c r="J103" s="54"/>
    </row>
    <row r="104" spans="2:10" hidden="1" x14ac:dyDescent="0.25">
      <c r="B104" s="14">
        <v>99</v>
      </c>
      <c r="C104" s="15">
        <v>46108</v>
      </c>
      <c r="D104" s="16" t="s">
        <v>15</v>
      </c>
      <c r="E104" s="16" t="s">
        <v>16</v>
      </c>
      <c r="F104" s="22" t="s">
        <v>302</v>
      </c>
      <c r="G104" s="23">
        <v>328007</v>
      </c>
      <c r="H104" s="22"/>
      <c r="I104" s="24">
        <f t="shared" si="1"/>
        <v>4267982</v>
      </c>
      <c r="J104" s="54"/>
    </row>
    <row r="105" spans="2:10" hidden="1" x14ac:dyDescent="0.25">
      <c r="B105" s="14">
        <v>100</v>
      </c>
      <c r="C105" s="15">
        <v>46108</v>
      </c>
      <c r="D105" s="56" t="s">
        <v>18</v>
      </c>
      <c r="E105" s="56" t="s">
        <v>13</v>
      </c>
      <c r="F105" s="27" t="s">
        <v>303</v>
      </c>
      <c r="G105" s="57">
        <v>1500000</v>
      </c>
      <c r="H105" s="58"/>
      <c r="I105" s="24">
        <f t="shared" si="1"/>
        <v>5767982</v>
      </c>
      <c r="J105" s="54"/>
    </row>
    <row r="106" spans="2:10" hidden="1" x14ac:dyDescent="0.25">
      <c r="B106" s="14">
        <v>101</v>
      </c>
      <c r="C106" s="15">
        <v>46108</v>
      </c>
      <c r="D106" s="56" t="s">
        <v>11</v>
      </c>
      <c r="E106" s="56" t="s">
        <v>283</v>
      </c>
      <c r="F106" s="27" t="s">
        <v>291</v>
      </c>
      <c r="G106" s="28"/>
      <c r="H106" s="58">
        <v>160000</v>
      </c>
      <c r="I106" s="24">
        <f t="shared" si="1"/>
        <v>5607982</v>
      </c>
      <c r="J106" s="54"/>
    </row>
    <row r="107" spans="2:10" hidden="1" x14ac:dyDescent="0.25">
      <c r="B107" s="14">
        <v>102</v>
      </c>
      <c r="C107" s="15">
        <v>46108</v>
      </c>
      <c r="D107" s="56" t="s">
        <v>11</v>
      </c>
      <c r="E107" s="56" t="s">
        <v>23</v>
      </c>
      <c r="F107" s="27" t="s">
        <v>304</v>
      </c>
      <c r="G107" s="57"/>
      <c r="H107" s="58">
        <v>3000</v>
      </c>
      <c r="I107" s="24">
        <f t="shared" si="1"/>
        <v>5604982</v>
      </c>
      <c r="J107" s="54"/>
    </row>
    <row r="108" spans="2:10" hidden="1" x14ac:dyDescent="0.25">
      <c r="B108" s="14">
        <v>103</v>
      </c>
      <c r="C108" s="15">
        <v>46108</v>
      </c>
      <c r="D108" s="56" t="s">
        <v>11</v>
      </c>
      <c r="E108" s="56" t="s">
        <v>12</v>
      </c>
      <c r="F108" s="27" t="s">
        <v>305</v>
      </c>
      <c r="G108" s="57"/>
      <c r="H108" s="58">
        <v>147675</v>
      </c>
      <c r="I108" s="24">
        <f t="shared" si="1"/>
        <v>5457307</v>
      </c>
      <c r="J108" s="54"/>
    </row>
    <row r="109" spans="2:10" hidden="1" x14ac:dyDescent="0.25">
      <c r="B109" s="14">
        <v>104</v>
      </c>
      <c r="C109" s="15">
        <v>46108</v>
      </c>
      <c r="D109" s="56" t="s">
        <v>15</v>
      </c>
      <c r="E109" s="56" t="s">
        <v>16</v>
      </c>
      <c r="F109" s="27" t="s">
        <v>306</v>
      </c>
      <c r="G109" s="57">
        <v>529000</v>
      </c>
      <c r="H109" s="58"/>
      <c r="I109" s="24">
        <f t="shared" si="1"/>
        <v>5986307</v>
      </c>
      <c r="J109" s="54"/>
    </row>
    <row r="110" spans="2:10" hidden="1" x14ac:dyDescent="0.25">
      <c r="B110" s="14">
        <v>105</v>
      </c>
      <c r="C110" s="15">
        <v>46109</v>
      </c>
      <c r="D110" s="56" t="s">
        <v>15</v>
      </c>
      <c r="E110" s="56" t="s">
        <v>13</v>
      </c>
      <c r="F110" s="27" t="s">
        <v>307</v>
      </c>
      <c r="G110" s="57">
        <v>60000</v>
      </c>
      <c r="H110" s="58"/>
      <c r="I110" s="24">
        <f t="shared" si="1"/>
        <v>6046307</v>
      </c>
      <c r="J110" s="54"/>
    </row>
    <row r="111" spans="2:10" hidden="1" x14ac:dyDescent="0.25">
      <c r="B111" s="14">
        <v>106</v>
      </c>
      <c r="C111" s="15">
        <v>46109</v>
      </c>
      <c r="D111" s="56" t="s">
        <v>15</v>
      </c>
      <c r="E111" s="56" t="s">
        <v>13</v>
      </c>
      <c r="F111" s="27" t="s">
        <v>308</v>
      </c>
      <c r="G111" s="57">
        <v>105000</v>
      </c>
      <c r="H111" s="58"/>
      <c r="I111" s="24">
        <f t="shared" si="1"/>
        <v>6151307</v>
      </c>
      <c r="J111" s="54"/>
    </row>
    <row r="112" spans="2:10" hidden="1" x14ac:dyDescent="0.25">
      <c r="B112" s="14">
        <v>107</v>
      </c>
      <c r="C112" s="15">
        <v>46109</v>
      </c>
      <c r="D112" s="56" t="s">
        <v>11</v>
      </c>
      <c r="E112" s="56" t="s">
        <v>12</v>
      </c>
      <c r="F112" s="27" t="s">
        <v>309</v>
      </c>
      <c r="G112" s="57"/>
      <c r="H112" s="58">
        <v>75000</v>
      </c>
      <c r="I112" s="24">
        <f t="shared" si="1"/>
        <v>6076307</v>
      </c>
      <c r="J112" s="54"/>
    </row>
    <row r="113" spans="2:10" hidden="1" x14ac:dyDescent="0.25">
      <c r="B113" s="14">
        <v>108</v>
      </c>
      <c r="C113" s="15">
        <v>46109</v>
      </c>
      <c r="D113" s="56" t="s">
        <v>11</v>
      </c>
      <c r="E113" s="56" t="s">
        <v>17</v>
      </c>
      <c r="F113" s="27" t="s">
        <v>310</v>
      </c>
      <c r="G113" s="57"/>
      <c r="H113" s="58">
        <v>360000</v>
      </c>
      <c r="I113" s="24">
        <f t="shared" si="1"/>
        <v>5716307</v>
      </c>
      <c r="J113" s="54"/>
    </row>
    <row r="114" spans="2:10" hidden="1" x14ac:dyDescent="0.25">
      <c r="B114" s="14">
        <v>109</v>
      </c>
      <c r="C114" s="15">
        <v>46109</v>
      </c>
      <c r="D114" s="56" t="s">
        <v>11</v>
      </c>
      <c r="E114" s="56" t="s">
        <v>21</v>
      </c>
      <c r="F114" s="27" t="s">
        <v>268</v>
      </c>
      <c r="G114" s="57"/>
      <c r="H114" s="58">
        <v>1000</v>
      </c>
      <c r="I114" s="24">
        <f t="shared" si="1"/>
        <v>5715307</v>
      </c>
      <c r="J114" s="54"/>
    </row>
    <row r="115" spans="2:10" hidden="1" x14ac:dyDescent="0.25">
      <c r="B115" s="14">
        <v>110</v>
      </c>
      <c r="C115" s="15">
        <v>46111</v>
      </c>
      <c r="D115" s="56" t="s">
        <v>15</v>
      </c>
      <c r="E115" s="56" t="s">
        <v>13</v>
      </c>
      <c r="F115" s="27" t="s">
        <v>311</v>
      </c>
      <c r="G115" s="57">
        <v>350000</v>
      </c>
      <c r="H115" s="58"/>
      <c r="I115" s="24">
        <f t="shared" si="1"/>
        <v>6065307</v>
      </c>
      <c r="J115" s="54"/>
    </row>
    <row r="116" spans="2:10" hidden="1" x14ac:dyDescent="0.25">
      <c r="B116" s="14">
        <v>111</v>
      </c>
      <c r="C116" s="15">
        <v>46111</v>
      </c>
      <c r="D116" s="56" t="s">
        <v>14</v>
      </c>
      <c r="E116" s="56" t="s">
        <v>16</v>
      </c>
      <c r="F116" s="27" t="s">
        <v>312</v>
      </c>
      <c r="G116" s="57">
        <v>22000</v>
      </c>
      <c r="H116" s="29"/>
      <c r="I116" s="24">
        <f t="shared" si="1"/>
        <v>6087307</v>
      </c>
      <c r="J116" s="54"/>
    </row>
    <row r="117" spans="2:10" hidden="1" x14ac:dyDescent="0.25">
      <c r="B117" s="14">
        <v>112</v>
      </c>
      <c r="C117" s="15">
        <v>46111</v>
      </c>
      <c r="D117" s="56" t="s">
        <v>14</v>
      </c>
      <c r="E117" s="56" t="s">
        <v>13</v>
      </c>
      <c r="F117" s="27" t="s">
        <v>313</v>
      </c>
      <c r="G117" s="57">
        <v>17500</v>
      </c>
      <c r="H117" s="58"/>
      <c r="I117" s="24">
        <f t="shared" si="1"/>
        <v>6104807</v>
      </c>
      <c r="J117" s="54"/>
    </row>
    <row r="118" spans="2:10" hidden="1" x14ac:dyDescent="0.25">
      <c r="B118" s="14">
        <v>113</v>
      </c>
      <c r="C118" s="15">
        <v>46111</v>
      </c>
      <c r="D118" s="56" t="s">
        <v>14</v>
      </c>
      <c r="E118" s="56" t="s">
        <v>13</v>
      </c>
      <c r="F118" s="27" t="s">
        <v>314</v>
      </c>
      <c r="G118" s="57">
        <v>35000</v>
      </c>
      <c r="H118" s="58"/>
      <c r="I118" s="24">
        <f t="shared" si="1"/>
        <v>6139807</v>
      </c>
      <c r="J118" s="54"/>
    </row>
    <row r="119" spans="2:10" hidden="1" x14ac:dyDescent="0.25">
      <c r="B119" s="14">
        <v>114</v>
      </c>
      <c r="C119" s="15">
        <v>46111</v>
      </c>
      <c r="D119" s="56" t="s">
        <v>15</v>
      </c>
      <c r="E119" s="56" t="s">
        <v>13</v>
      </c>
      <c r="F119" s="27" t="s">
        <v>329</v>
      </c>
      <c r="G119" s="57">
        <v>864000</v>
      </c>
      <c r="H119" s="58"/>
      <c r="I119" s="24">
        <f t="shared" si="1"/>
        <v>7003807</v>
      </c>
      <c r="J119" s="54"/>
    </row>
    <row r="120" spans="2:10" hidden="1" x14ac:dyDescent="0.25">
      <c r="B120" s="14">
        <v>115</v>
      </c>
      <c r="C120" s="15">
        <v>46111</v>
      </c>
      <c r="D120" s="56" t="s">
        <v>11</v>
      </c>
      <c r="E120" s="56" t="s">
        <v>283</v>
      </c>
      <c r="F120" s="27" t="s">
        <v>315</v>
      </c>
      <c r="G120" s="57"/>
      <c r="H120" s="58">
        <v>291000</v>
      </c>
      <c r="I120" s="24">
        <f t="shared" si="1"/>
        <v>6712807</v>
      </c>
      <c r="J120" s="54"/>
    </row>
    <row r="121" spans="2:10" hidden="1" x14ac:dyDescent="0.25">
      <c r="B121" s="14">
        <v>116</v>
      </c>
      <c r="C121" s="15">
        <v>46111</v>
      </c>
      <c r="D121" s="56" t="s">
        <v>11</v>
      </c>
      <c r="E121" s="56" t="s">
        <v>283</v>
      </c>
      <c r="F121" s="27" t="s">
        <v>316</v>
      </c>
      <c r="G121" s="57"/>
      <c r="H121" s="58">
        <v>658000</v>
      </c>
      <c r="I121" s="24">
        <f t="shared" si="1"/>
        <v>6054807</v>
      </c>
      <c r="J121" s="54"/>
    </row>
    <row r="122" spans="2:10" hidden="1" x14ac:dyDescent="0.25">
      <c r="B122" s="14">
        <v>117</v>
      </c>
      <c r="C122" s="15">
        <v>46111</v>
      </c>
      <c r="D122" s="56" t="s">
        <v>11</v>
      </c>
      <c r="E122" s="56" t="s">
        <v>21</v>
      </c>
      <c r="F122" s="27" t="s">
        <v>317</v>
      </c>
      <c r="G122" s="57"/>
      <c r="H122" s="58">
        <v>1000</v>
      </c>
      <c r="I122" s="24">
        <f t="shared" si="1"/>
        <v>6053807</v>
      </c>
      <c r="J122" s="54"/>
    </row>
    <row r="123" spans="2:10" hidden="1" x14ac:dyDescent="0.25">
      <c r="B123" s="14">
        <v>118</v>
      </c>
      <c r="C123" s="15">
        <v>46112</v>
      </c>
      <c r="D123" s="56" t="s">
        <v>15</v>
      </c>
      <c r="E123" s="56" t="s">
        <v>13</v>
      </c>
      <c r="F123" s="27" t="s">
        <v>318</v>
      </c>
      <c r="G123" s="57">
        <v>350000</v>
      </c>
      <c r="H123" s="58"/>
      <c r="I123" s="24">
        <f t="shared" si="1"/>
        <v>6403807</v>
      </c>
      <c r="J123" s="54"/>
    </row>
    <row r="124" spans="2:10" hidden="1" x14ac:dyDescent="0.25">
      <c r="B124" s="14">
        <v>119</v>
      </c>
      <c r="C124" s="15">
        <v>46112</v>
      </c>
      <c r="D124" s="56" t="s">
        <v>15</v>
      </c>
      <c r="E124" s="16" t="s">
        <v>13</v>
      </c>
      <c r="F124" s="27" t="s">
        <v>319</v>
      </c>
      <c r="G124" s="57">
        <v>285000</v>
      </c>
      <c r="H124" s="58"/>
      <c r="I124" s="24">
        <f t="shared" si="1"/>
        <v>6688807</v>
      </c>
      <c r="J124" s="54"/>
    </row>
    <row r="125" spans="2:10" hidden="1" x14ac:dyDescent="0.25">
      <c r="B125" s="14">
        <v>120</v>
      </c>
      <c r="C125" s="15">
        <v>46112</v>
      </c>
      <c r="D125" s="56" t="s">
        <v>14</v>
      </c>
      <c r="E125" s="16" t="s">
        <v>13</v>
      </c>
      <c r="F125" s="27" t="s">
        <v>320</v>
      </c>
      <c r="G125" s="57">
        <v>7000</v>
      </c>
      <c r="H125" s="58"/>
      <c r="I125" s="24">
        <f t="shared" si="1"/>
        <v>6695807</v>
      </c>
      <c r="J125" s="54"/>
    </row>
    <row r="126" spans="2:10" hidden="1" x14ac:dyDescent="0.25">
      <c r="B126" s="14">
        <v>121</v>
      </c>
      <c r="C126" s="15">
        <v>46112</v>
      </c>
      <c r="D126" s="56" t="s">
        <v>11</v>
      </c>
      <c r="E126" s="56" t="s">
        <v>24</v>
      </c>
      <c r="F126" s="27" t="s">
        <v>90</v>
      </c>
      <c r="G126" s="57"/>
      <c r="H126" s="58">
        <v>9500</v>
      </c>
      <c r="I126" s="24">
        <f t="shared" si="1"/>
        <v>6686307</v>
      </c>
      <c r="J126" s="54"/>
    </row>
    <row r="127" spans="2:10" hidden="1" x14ac:dyDescent="0.25">
      <c r="B127" s="14">
        <v>122</v>
      </c>
      <c r="C127" s="15">
        <v>46112</v>
      </c>
      <c r="D127" s="56" t="s">
        <v>11</v>
      </c>
      <c r="E127" s="56" t="s">
        <v>283</v>
      </c>
      <c r="F127" s="27" t="s">
        <v>321</v>
      </c>
      <c r="G127" s="57"/>
      <c r="H127" s="58">
        <v>300000</v>
      </c>
      <c r="I127" s="24">
        <f t="shared" si="1"/>
        <v>6386307</v>
      </c>
      <c r="J127" s="54"/>
    </row>
    <row r="128" spans="2:10" hidden="1" x14ac:dyDescent="0.25">
      <c r="B128" s="14">
        <v>123</v>
      </c>
      <c r="C128" s="15">
        <v>46112</v>
      </c>
      <c r="D128" s="56" t="s">
        <v>11</v>
      </c>
      <c r="E128" s="56" t="s">
        <v>23</v>
      </c>
      <c r="F128" s="27" t="s">
        <v>322</v>
      </c>
      <c r="G128" s="57"/>
      <c r="H128" s="58">
        <v>10000</v>
      </c>
      <c r="I128" s="24">
        <f t="shared" si="1"/>
        <v>6376307</v>
      </c>
      <c r="J128" s="54"/>
    </row>
    <row r="129" spans="2:10" hidden="1" x14ac:dyDescent="0.25">
      <c r="B129" s="14">
        <v>124</v>
      </c>
      <c r="C129" s="15">
        <v>46112</v>
      </c>
      <c r="D129" s="56" t="s">
        <v>11</v>
      </c>
      <c r="E129" s="56" t="s">
        <v>23</v>
      </c>
      <c r="F129" s="27" t="s">
        <v>323</v>
      </c>
      <c r="G129" s="57"/>
      <c r="H129" s="58">
        <v>10000</v>
      </c>
      <c r="I129" s="24">
        <f t="shared" si="1"/>
        <v>6366307</v>
      </c>
      <c r="J129" s="54"/>
    </row>
    <row r="130" spans="2:10" hidden="1" x14ac:dyDescent="0.25">
      <c r="B130" s="14">
        <v>125</v>
      </c>
      <c r="C130" s="15">
        <v>46112</v>
      </c>
      <c r="D130" s="56" t="s">
        <v>11</v>
      </c>
      <c r="E130" s="56" t="s">
        <v>17</v>
      </c>
      <c r="F130" s="27" t="s">
        <v>328</v>
      </c>
      <c r="G130" s="57"/>
      <c r="H130" s="58">
        <v>51000</v>
      </c>
      <c r="I130" s="24">
        <f t="shared" si="1"/>
        <v>6315307</v>
      </c>
      <c r="J130" s="54"/>
    </row>
    <row r="131" spans="2:10" hidden="1" x14ac:dyDescent="0.25">
      <c r="B131" s="14">
        <v>126</v>
      </c>
      <c r="C131" s="15">
        <v>46112</v>
      </c>
      <c r="D131" s="56" t="s">
        <v>11</v>
      </c>
      <c r="E131" s="56" t="s">
        <v>17</v>
      </c>
      <c r="F131" s="27" t="s">
        <v>324</v>
      </c>
      <c r="G131" s="57"/>
      <c r="H131" s="58">
        <v>165000</v>
      </c>
      <c r="I131" s="24">
        <f t="shared" si="1"/>
        <v>6150307</v>
      </c>
      <c r="J131" s="54"/>
    </row>
    <row r="132" spans="2:10" hidden="1" x14ac:dyDescent="0.25">
      <c r="B132" s="14">
        <v>127</v>
      </c>
      <c r="C132" s="15">
        <v>46112</v>
      </c>
      <c r="D132" s="56" t="s">
        <v>11</v>
      </c>
      <c r="E132" s="56" t="s">
        <v>17</v>
      </c>
      <c r="F132" s="27" t="s">
        <v>325</v>
      </c>
      <c r="G132" s="57"/>
      <c r="H132" s="58">
        <v>180000</v>
      </c>
      <c r="I132" s="24">
        <f t="shared" si="1"/>
        <v>5970307</v>
      </c>
      <c r="J132" s="54"/>
    </row>
    <row r="133" spans="2:10" hidden="1" x14ac:dyDescent="0.25">
      <c r="B133" s="14">
        <v>128</v>
      </c>
      <c r="C133" s="15">
        <v>46112</v>
      </c>
      <c r="D133" s="56" t="s">
        <v>11</v>
      </c>
      <c r="E133" s="56" t="s">
        <v>17</v>
      </c>
      <c r="F133" s="27" t="s">
        <v>326</v>
      </c>
      <c r="G133" s="57"/>
      <c r="H133" s="58">
        <v>118600</v>
      </c>
      <c r="I133" s="24">
        <f t="shared" si="1"/>
        <v>5851707</v>
      </c>
      <c r="J133" s="54"/>
    </row>
    <row r="134" spans="2:10" hidden="1" x14ac:dyDescent="0.25">
      <c r="B134" s="14">
        <v>129</v>
      </c>
      <c r="C134" s="15">
        <v>46112</v>
      </c>
      <c r="D134" s="56" t="s">
        <v>11</v>
      </c>
      <c r="E134" s="16" t="s">
        <v>21</v>
      </c>
      <c r="F134" s="22" t="s">
        <v>327</v>
      </c>
      <c r="G134" s="23"/>
      <c r="H134" s="58">
        <v>2000</v>
      </c>
      <c r="I134" s="24">
        <f t="shared" si="1"/>
        <v>5849707</v>
      </c>
      <c r="J134" s="54"/>
    </row>
    <row r="135" spans="2:10" hidden="1" x14ac:dyDescent="0.25">
      <c r="B135" s="14">
        <v>130</v>
      </c>
      <c r="C135" s="15"/>
      <c r="D135" s="16"/>
      <c r="E135" s="16"/>
      <c r="F135" s="22"/>
      <c r="G135" s="23"/>
      <c r="H135" s="58"/>
      <c r="I135" s="24">
        <f t="shared" si="1"/>
        <v>0</v>
      </c>
      <c r="J135" s="54"/>
    </row>
    <row r="136" spans="2:10" hidden="1" x14ac:dyDescent="0.25">
      <c r="B136" s="14">
        <v>131</v>
      </c>
      <c r="C136" s="15"/>
      <c r="D136" s="16"/>
      <c r="E136" s="16"/>
      <c r="F136" s="22"/>
      <c r="G136" s="23"/>
      <c r="H136" s="58"/>
      <c r="I136" s="24">
        <f t="shared" si="1"/>
        <v>0</v>
      </c>
      <c r="J136" s="54"/>
    </row>
    <row r="137" spans="2:10" hidden="1" x14ac:dyDescent="0.25">
      <c r="B137" s="14">
        <v>132</v>
      </c>
      <c r="C137" s="15"/>
      <c r="D137" s="16"/>
      <c r="E137" s="16"/>
      <c r="F137" s="22"/>
      <c r="G137" s="23"/>
      <c r="H137" s="58"/>
      <c r="I137" s="24">
        <f t="shared" si="1"/>
        <v>0</v>
      </c>
      <c r="J137" s="54"/>
    </row>
    <row r="138" spans="2:10" hidden="1" x14ac:dyDescent="0.25">
      <c r="B138" s="14">
        <v>133</v>
      </c>
      <c r="C138" s="15"/>
      <c r="D138" s="16"/>
      <c r="E138" s="16"/>
      <c r="F138" s="22"/>
      <c r="G138" s="23"/>
      <c r="H138" s="22"/>
      <c r="I138" s="24">
        <f t="shared" si="1"/>
        <v>0</v>
      </c>
      <c r="J138" s="54"/>
    </row>
    <row r="139" spans="2:10" hidden="1" x14ac:dyDescent="0.25">
      <c r="B139" s="30"/>
      <c r="C139" s="31"/>
      <c r="D139" s="32"/>
      <c r="E139" s="32"/>
      <c r="F139" s="33">
        <v>0</v>
      </c>
      <c r="G139" s="34">
        <f>SUM(G6:G138)</f>
        <v>15853282</v>
      </c>
      <c r="H139" s="35">
        <f>SUM(H6:H138)</f>
        <v>10003575</v>
      </c>
      <c r="I139" s="36">
        <f>I4+G139-H139</f>
        <v>5849707</v>
      </c>
      <c r="J139" s="21"/>
    </row>
    <row r="140" spans="2:10" x14ac:dyDescent="0.25">
      <c r="J140" s="21"/>
    </row>
    <row r="141" spans="2:10" x14ac:dyDescent="0.25">
      <c r="J141" s="21"/>
    </row>
    <row r="142" spans="2:10" x14ac:dyDescent="0.25">
      <c r="C142" s="37"/>
      <c r="H142" s="2"/>
      <c r="J142" s="21"/>
    </row>
    <row r="143" spans="2:10" x14ac:dyDescent="0.25">
      <c r="G143" s="2"/>
      <c r="H143" s="2"/>
      <c r="I143" s="2"/>
      <c r="J143" s="21"/>
    </row>
    <row r="144" spans="2:10" x14ac:dyDescent="0.25">
      <c r="G144" s="2"/>
      <c r="H144" s="2"/>
      <c r="I144" s="2"/>
      <c r="J144" s="21"/>
    </row>
    <row r="145" spans="6:10" x14ac:dyDescent="0.25">
      <c r="G145" s="2"/>
      <c r="H145" s="2"/>
      <c r="I145" s="2"/>
      <c r="J145" s="21"/>
    </row>
    <row r="146" spans="6:10" x14ac:dyDescent="0.25">
      <c r="G146" s="2"/>
      <c r="H146" s="2"/>
      <c r="I146" s="2"/>
      <c r="J146" s="21"/>
    </row>
    <row r="147" spans="6:10" x14ac:dyDescent="0.25">
      <c r="F147" t="s">
        <v>253</v>
      </c>
      <c r="G147" s="2"/>
      <c r="I147" s="2"/>
      <c r="J147" s="12"/>
    </row>
    <row r="148" spans="6:10" x14ac:dyDescent="0.25">
      <c r="G148" s="2"/>
      <c r="H148" s="2"/>
      <c r="I148" s="2"/>
      <c r="J148" s="12"/>
    </row>
    <row r="149" spans="6:10" x14ac:dyDescent="0.25">
      <c r="G149" s="2"/>
      <c r="H149" s="2"/>
      <c r="I149" s="2"/>
      <c r="J149" s="12"/>
    </row>
    <row r="150" spans="6:10" x14ac:dyDescent="0.25">
      <c r="G150" s="2"/>
      <c r="H150" s="2"/>
      <c r="I150" s="2"/>
      <c r="J150" s="12"/>
    </row>
    <row r="151" spans="6:10" x14ac:dyDescent="0.25">
      <c r="G151" s="2"/>
      <c r="H151" s="2"/>
      <c r="I151" s="2"/>
      <c r="J151" s="12"/>
    </row>
    <row r="152" spans="6:10" x14ac:dyDescent="0.25">
      <c r="G152" s="2"/>
      <c r="H152" s="2"/>
      <c r="I152" s="2"/>
      <c r="J152" s="12"/>
    </row>
    <row r="153" spans="6:10" x14ac:dyDescent="0.25">
      <c r="G153" s="2"/>
      <c r="H153" s="2"/>
      <c r="I153" s="2"/>
      <c r="J153" s="12"/>
    </row>
    <row r="154" spans="6:10" x14ac:dyDescent="0.25">
      <c r="G154" s="2"/>
      <c r="H154" s="2"/>
      <c r="I154" s="2"/>
      <c r="J154" s="12"/>
    </row>
    <row r="155" spans="6:10" x14ac:dyDescent="0.25">
      <c r="G155" s="2"/>
      <c r="H155" s="2"/>
      <c r="I155" s="2"/>
      <c r="J155" s="12"/>
    </row>
    <row r="156" spans="6:10" x14ac:dyDescent="0.25">
      <c r="G156" s="2"/>
      <c r="H156" s="2"/>
      <c r="I156" s="2"/>
      <c r="J156" s="12"/>
    </row>
    <row r="157" spans="6:10" x14ac:dyDescent="0.25">
      <c r="G157" s="2"/>
      <c r="H157" s="2"/>
      <c r="I157" s="2"/>
      <c r="J157" s="12"/>
    </row>
    <row r="158" spans="6:10" x14ac:dyDescent="0.25">
      <c r="G158" s="2"/>
      <c r="H158" s="2"/>
      <c r="I158" s="2"/>
      <c r="J158" s="12"/>
    </row>
    <row r="159" spans="6:10" x14ac:dyDescent="0.25">
      <c r="G159" s="2"/>
      <c r="H159" s="2"/>
      <c r="I159" s="2"/>
      <c r="J159" s="12"/>
    </row>
    <row r="160" spans="6:10" x14ac:dyDescent="0.25">
      <c r="G160" s="2"/>
      <c r="H160" s="2"/>
      <c r="I160" s="2"/>
      <c r="J160" s="12"/>
    </row>
    <row r="161" spans="7:10" x14ac:dyDescent="0.25">
      <c r="G161" s="2"/>
      <c r="H161" s="2"/>
      <c r="I161" s="2"/>
      <c r="J161" s="12"/>
    </row>
    <row r="162" spans="7:10" x14ac:dyDescent="0.25">
      <c r="G162" s="2"/>
      <c r="H162" s="2"/>
      <c r="I162" s="2"/>
      <c r="J162" s="12"/>
    </row>
    <row r="163" spans="7:10" x14ac:dyDescent="0.25">
      <c r="G163" s="2"/>
      <c r="H163" s="2"/>
      <c r="I163" s="2"/>
      <c r="J163" s="12"/>
    </row>
    <row r="164" spans="7:10" x14ac:dyDescent="0.25">
      <c r="G164" s="2"/>
      <c r="H164" s="2"/>
      <c r="I164" s="2"/>
      <c r="J164" s="12"/>
    </row>
    <row r="165" spans="7:10" x14ac:dyDescent="0.25">
      <c r="G165" s="2"/>
      <c r="H165" s="2"/>
      <c r="I165" s="2"/>
      <c r="J165" s="12"/>
    </row>
    <row r="166" spans="7:10" x14ac:dyDescent="0.25">
      <c r="G166" s="2"/>
      <c r="H166" s="2"/>
      <c r="I166" s="2"/>
      <c r="J166" s="12"/>
    </row>
    <row r="167" spans="7:10" x14ac:dyDescent="0.25">
      <c r="G167" s="2"/>
      <c r="H167" s="2"/>
      <c r="I167" s="2"/>
      <c r="J167" s="12"/>
    </row>
    <row r="168" spans="7:10" x14ac:dyDescent="0.25">
      <c r="G168" s="2"/>
      <c r="H168" s="2"/>
      <c r="I168" s="2"/>
      <c r="J168" s="12"/>
    </row>
    <row r="169" spans="7:10" x14ac:dyDescent="0.25">
      <c r="G169" s="2"/>
      <c r="H169" s="2"/>
      <c r="I169" s="2"/>
      <c r="J169" s="12"/>
    </row>
    <row r="170" spans="7:10" x14ac:dyDescent="0.25">
      <c r="G170" s="2"/>
      <c r="H170" s="2"/>
      <c r="I170" s="2"/>
      <c r="J170" s="12"/>
    </row>
    <row r="171" spans="7:10" x14ac:dyDescent="0.25">
      <c r="G171" s="2"/>
      <c r="H171" s="2"/>
      <c r="I171" s="2"/>
      <c r="J171" s="12"/>
    </row>
    <row r="172" spans="7:10" x14ac:dyDescent="0.25">
      <c r="G172" s="2"/>
      <c r="H172" s="2"/>
      <c r="I172" s="2"/>
      <c r="J172" s="12"/>
    </row>
    <row r="173" spans="7:10" x14ac:dyDescent="0.25">
      <c r="G173" s="2"/>
      <c r="H173" s="2"/>
      <c r="I173" s="2"/>
      <c r="J173" s="12"/>
    </row>
    <row r="174" spans="7:10" x14ac:dyDescent="0.25">
      <c r="G174" s="2"/>
      <c r="H174" s="2"/>
      <c r="I174" s="2"/>
      <c r="J174" s="12"/>
    </row>
    <row r="175" spans="7:10" x14ac:dyDescent="0.25">
      <c r="G175" s="2"/>
      <c r="H175" s="2"/>
      <c r="I175" s="2"/>
      <c r="J175" s="12"/>
    </row>
    <row r="176" spans="7:10" x14ac:dyDescent="0.25">
      <c r="G176" s="2"/>
      <c r="H176" s="2"/>
      <c r="I176" s="2"/>
      <c r="J176" s="12"/>
    </row>
    <row r="177" spans="7:10" x14ac:dyDescent="0.25">
      <c r="G177" s="2"/>
      <c r="H177" s="2"/>
      <c r="I177" s="2"/>
      <c r="J177" s="12"/>
    </row>
    <row r="178" spans="7:10" x14ac:dyDescent="0.25">
      <c r="G178" s="2"/>
      <c r="H178" s="2"/>
      <c r="I178" s="2"/>
      <c r="J178" s="12"/>
    </row>
    <row r="179" spans="7:10" x14ac:dyDescent="0.25">
      <c r="G179" s="2"/>
      <c r="H179" s="2"/>
      <c r="I179" s="2"/>
      <c r="J179" s="12"/>
    </row>
    <row r="180" spans="7:10" x14ac:dyDescent="0.25">
      <c r="G180" s="2"/>
      <c r="H180" s="2"/>
      <c r="I180" s="2"/>
      <c r="J180" s="12"/>
    </row>
    <row r="181" spans="7:10" x14ac:dyDescent="0.25">
      <c r="G181" s="2"/>
      <c r="H181" s="2"/>
      <c r="I181" s="2"/>
      <c r="J181" s="12"/>
    </row>
    <row r="182" spans="7:10" x14ac:dyDescent="0.25">
      <c r="G182" s="2"/>
      <c r="H182" s="2"/>
      <c r="I182" s="2"/>
      <c r="J182" s="12"/>
    </row>
    <row r="183" spans="7:10" x14ac:dyDescent="0.25">
      <c r="G183" s="2"/>
      <c r="H183" s="2"/>
      <c r="I183" s="2"/>
      <c r="J183" s="12"/>
    </row>
    <row r="184" spans="7:10" x14ac:dyDescent="0.25">
      <c r="G184" s="2"/>
      <c r="H184" s="2"/>
      <c r="I184" s="2"/>
      <c r="J184" s="12"/>
    </row>
    <row r="185" spans="7:10" x14ac:dyDescent="0.25">
      <c r="G185" s="2"/>
      <c r="H185" s="2"/>
      <c r="I185" s="2"/>
      <c r="J185" s="12"/>
    </row>
    <row r="186" spans="7:10" x14ac:dyDescent="0.25">
      <c r="G186" s="2"/>
      <c r="H186" s="2"/>
      <c r="I186" s="2"/>
      <c r="J186" s="12"/>
    </row>
    <row r="187" spans="7:10" x14ac:dyDescent="0.25">
      <c r="G187" s="2"/>
      <c r="H187" s="2"/>
      <c r="I187" s="2"/>
      <c r="J187" s="12"/>
    </row>
    <row r="188" spans="7:10" x14ac:dyDescent="0.25">
      <c r="G188" s="2"/>
      <c r="H188" s="2"/>
      <c r="I188" s="2"/>
      <c r="J188" s="12"/>
    </row>
    <row r="189" spans="7:10" x14ac:dyDescent="0.25">
      <c r="G189" s="2"/>
      <c r="H189" s="2"/>
      <c r="I189" s="2"/>
      <c r="J189" s="12"/>
    </row>
    <row r="190" spans="7:10" x14ac:dyDescent="0.25">
      <c r="G190" s="2"/>
      <c r="H190" s="2"/>
      <c r="I190" s="2"/>
      <c r="J190" s="12"/>
    </row>
    <row r="191" spans="7:10" x14ac:dyDescent="0.25">
      <c r="G191" s="2"/>
      <c r="H191" s="2"/>
      <c r="I191" s="2"/>
      <c r="J191" s="12"/>
    </row>
    <row r="192" spans="7:10" x14ac:dyDescent="0.25">
      <c r="G192" s="2"/>
      <c r="H192" s="2"/>
      <c r="I192" s="2"/>
      <c r="J192" s="12"/>
    </row>
    <row r="193" spans="7:10" x14ac:dyDescent="0.25">
      <c r="G193" s="2"/>
      <c r="H193" s="2"/>
      <c r="I193" s="2"/>
      <c r="J193" s="12"/>
    </row>
    <row r="194" spans="7:10" x14ac:dyDescent="0.25">
      <c r="G194" s="2"/>
      <c r="H194" s="2"/>
      <c r="I194" s="2"/>
      <c r="J194" s="12"/>
    </row>
    <row r="195" spans="7:10" x14ac:dyDescent="0.25">
      <c r="G195" s="2"/>
      <c r="H195" s="2"/>
      <c r="I195" s="2"/>
      <c r="J195" s="12"/>
    </row>
    <row r="196" spans="7:10" x14ac:dyDescent="0.25">
      <c r="G196" s="2"/>
      <c r="H196" s="2"/>
      <c r="I196" s="2"/>
      <c r="J196" s="12"/>
    </row>
    <row r="197" spans="7:10" x14ac:dyDescent="0.25">
      <c r="G197" s="2"/>
      <c r="H197" s="2"/>
      <c r="I197" s="2"/>
      <c r="J197" s="12"/>
    </row>
    <row r="198" spans="7:10" x14ac:dyDescent="0.25">
      <c r="G198" s="2"/>
      <c r="H198" s="2"/>
      <c r="I198" s="2"/>
      <c r="J198" s="12"/>
    </row>
    <row r="199" spans="7:10" x14ac:dyDescent="0.25">
      <c r="G199" s="2"/>
      <c r="H199" s="2"/>
      <c r="I199" s="2"/>
      <c r="J199" s="12"/>
    </row>
    <row r="200" spans="7:10" x14ac:dyDescent="0.25">
      <c r="G200" s="2"/>
      <c r="H200" s="2"/>
      <c r="I200" s="2"/>
      <c r="J200" s="12"/>
    </row>
    <row r="201" spans="7:10" x14ac:dyDescent="0.25">
      <c r="G201" s="2"/>
      <c r="H201" s="2"/>
      <c r="I201" s="2"/>
      <c r="J201" s="12"/>
    </row>
    <row r="202" spans="7:10" x14ac:dyDescent="0.25">
      <c r="G202" s="2"/>
      <c r="H202" s="2"/>
      <c r="I202" s="2"/>
      <c r="J202" s="12"/>
    </row>
    <row r="203" spans="7:10" x14ac:dyDescent="0.25">
      <c r="G203" s="2"/>
      <c r="H203" s="2"/>
      <c r="I203" s="2"/>
      <c r="J203" s="12"/>
    </row>
    <row r="204" spans="7:10" x14ac:dyDescent="0.25">
      <c r="G204" s="2"/>
      <c r="H204" s="2"/>
      <c r="I204" s="2"/>
      <c r="J204" s="12"/>
    </row>
    <row r="205" spans="7:10" x14ac:dyDescent="0.25">
      <c r="G205" s="2"/>
      <c r="H205" s="2"/>
      <c r="I205" s="2"/>
      <c r="J205" s="12"/>
    </row>
    <row r="206" spans="7:10" x14ac:dyDescent="0.25">
      <c r="G206" s="2"/>
      <c r="H206" s="2"/>
      <c r="I206" s="2"/>
      <c r="J206" s="12"/>
    </row>
    <row r="207" spans="7:10" x14ac:dyDescent="0.25">
      <c r="G207" s="2"/>
      <c r="H207" s="2"/>
      <c r="I207" s="2"/>
      <c r="J207" s="12"/>
    </row>
    <row r="208" spans="7:10" x14ac:dyDescent="0.25">
      <c r="G208" s="2"/>
      <c r="H208" s="2"/>
      <c r="I208" s="2"/>
      <c r="J208" s="12"/>
    </row>
    <row r="209" spans="7:13" x14ac:dyDescent="0.25">
      <c r="G209" s="2"/>
      <c r="H209" s="2"/>
      <c r="I209" s="2"/>
      <c r="J209" s="12"/>
    </row>
    <row r="210" spans="7:13" x14ac:dyDescent="0.25">
      <c r="G210" s="2"/>
      <c r="H210" s="2"/>
      <c r="I210" s="2"/>
      <c r="J210" s="12"/>
    </row>
    <row r="211" spans="7:13" x14ac:dyDescent="0.25">
      <c r="G211" s="2"/>
      <c r="H211" s="2"/>
      <c r="I211" s="2"/>
      <c r="J211" s="12"/>
    </row>
    <row r="212" spans="7:13" x14ac:dyDescent="0.25">
      <c r="G212" s="2"/>
      <c r="H212" s="2"/>
      <c r="I212" s="2"/>
      <c r="J212" s="12"/>
    </row>
    <row r="213" spans="7:13" x14ac:dyDescent="0.25">
      <c r="G213" s="2"/>
      <c r="H213" s="2"/>
      <c r="I213" s="2"/>
      <c r="J213" s="12"/>
    </row>
    <row r="214" spans="7:13" x14ac:dyDescent="0.25">
      <c r="G214" s="2"/>
      <c r="H214" s="2"/>
      <c r="I214" s="2"/>
      <c r="J214" s="12"/>
    </row>
    <row r="215" spans="7:13" x14ac:dyDescent="0.25">
      <c r="G215" s="2"/>
      <c r="H215" s="2"/>
      <c r="I215" s="2"/>
      <c r="J215" s="12"/>
    </row>
    <row r="216" spans="7:13" x14ac:dyDescent="0.25">
      <c r="G216" s="2"/>
      <c r="H216" s="2"/>
      <c r="I216" s="2"/>
      <c r="J216" s="12"/>
    </row>
    <row r="217" spans="7:13" x14ac:dyDescent="0.25">
      <c r="G217" s="2"/>
      <c r="H217" s="2"/>
      <c r="I217" s="2"/>
      <c r="J217" s="12"/>
    </row>
    <row r="218" spans="7:13" x14ac:dyDescent="0.25">
      <c r="G218" s="2"/>
      <c r="H218" s="2"/>
      <c r="I218" s="2"/>
      <c r="J218" s="12"/>
    </row>
    <row r="219" spans="7:13" x14ac:dyDescent="0.25">
      <c r="G219" s="2"/>
      <c r="H219" s="2"/>
      <c r="I219" s="2"/>
      <c r="J219" s="12"/>
    </row>
    <row r="220" spans="7:13" x14ac:dyDescent="0.25">
      <c r="G220" s="2"/>
      <c r="H220" s="2"/>
      <c r="I220" s="2"/>
      <c r="J220" s="12"/>
    </row>
    <row r="221" spans="7:13" x14ac:dyDescent="0.25">
      <c r="G221" s="2"/>
      <c r="H221" s="2"/>
      <c r="I221" s="2"/>
      <c r="J221" s="12"/>
    </row>
    <row r="222" spans="7:13" x14ac:dyDescent="0.25">
      <c r="G222" s="2"/>
      <c r="H222" s="2"/>
      <c r="I222" s="2"/>
      <c r="J222" s="12"/>
    </row>
    <row r="223" spans="7:13" x14ac:dyDescent="0.25">
      <c r="G223" s="2"/>
      <c r="H223" s="2"/>
      <c r="I223" s="2"/>
      <c r="J223" s="12"/>
    </row>
    <row r="224" spans="7:13" x14ac:dyDescent="0.25">
      <c r="G224" s="2"/>
      <c r="H224" s="2"/>
      <c r="I224" s="2"/>
      <c r="J224" s="12"/>
      <c r="M224" s="2"/>
    </row>
    <row r="225" spans="1:1398" x14ac:dyDescent="0.25">
      <c r="A225" s="2"/>
      <c r="G225" s="2"/>
      <c r="H225" s="2"/>
      <c r="I225" s="2"/>
      <c r="J225" s="1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  <c r="AML225" s="2"/>
      <c r="AMM225" s="2"/>
      <c r="AMN225" s="2"/>
      <c r="AMO225" s="2"/>
      <c r="AMP225" s="2"/>
      <c r="AMQ225" s="2"/>
      <c r="AMR225" s="2"/>
      <c r="AMS225" s="2"/>
      <c r="AMT225" s="2"/>
      <c r="AMU225" s="2"/>
      <c r="AMV225" s="2"/>
      <c r="AMW225" s="2"/>
      <c r="AMX225" s="2"/>
      <c r="AMY225" s="2"/>
      <c r="AMZ225" s="2"/>
      <c r="ANA225" s="2"/>
      <c r="ANB225" s="2"/>
      <c r="ANC225" s="2"/>
      <c r="AND225" s="2"/>
      <c r="ANE225" s="2"/>
      <c r="ANF225" s="2"/>
      <c r="ANG225" s="2"/>
      <c r="ANH225" s="2"/>
      <c r="ANI225" s="2"/>
      <c r="ANJ225" s="2"/>
      <c r="ANK225" s="2"/>
      <c r="ANL225" s="2"/>
      <c r="ANM225" s="2"/>
      <c r="ANN225" s="2"/>
      <c r="ANO225" s="2"/>
      <c r="ANP225" s="2"/>
      <c r="ANQ225" s="2"/>
      <c r="ANR225" s="2"/>
      <c r="ANS225" s="2"/>
      <c r="ANT225" s="2"/>
      <c r="ANU225" s="2"/>
      <c r="ANV225" s="2"/>
      <c r="ANW225" s="2"/>
      <c r="ANX225" s="2"/>
      <c r="ANY225" s="2"/>
      <c r="ANZ225" s="2"/>
      <c r="AOA225" s="2"/>
      <c r="AOB225" s="2"/>
      <c r="AOC225" s="2"/>
      <c r="AOD225" s="2"/>
      <c r="AOE225" s="2"/>
      <c r="AOF225" s="2"/>
      <c r="AOG225" s="2"/>
      <c r="AOH225" s="2"/>
      <c r="AOI225" s="2"/>
      <c r="AOJ225" s="2"/>
      <c r="AOK225" s="2"/>
      <c r="AOL225" s="2"/>
      <c r="AOM225" s="2"/>
      <c r="AON225" s="2"/>
      <c r="AOO225" s="2"/>
      <c r="AOP225" s="2"/>
      <c r="AOQ225" s="2"/>
      <c r="AOR225" s="2"/>
      <c r="AOS225" s="2"/>
      <c r="AOT225" s="2"/>
      <c r="AOU225" s="2"/>
      <c r="AOV225" s="2"/>
      <c r="AOW225" s="2"/>
      <c r="AOX225" s="2"/>
      <c r="AOY225" s="2"/>
      <c r="AOZ225" s="2"/>
      <c r="APA225" s="2"/>
      <c r="APB225" s="2"/>
      <c r="APC225" s="2"/>
      <c r="APD225" s="2"/>
      <c r="APE225" s="2"/>
      <c r="APF225" s="2"/>
      <c r="APG225" s="2"/>
      <c r="APH225" s="2"/>
      <c r="API225" s="2"/>
      <c r="APJ225" s="2"/>
      <c r="APK225" s="2"/>
      <c r="APL225" s="2"/>
      <c r="APM225" s="2"/>
      <c r="APN225" s="2"/>
      <c r="APO225" s="2"/>
      <c r="APP225" s="2"/>
      <c r="APQ225" s="2"/>
      <c r="APR225" s="2"/>
      <c r="APS225" s="2"/>
      <c r="APT225" s="2"/>
      <c r="APU225" s="2"/>
      <c r="APV225" s="2"/>
      <c r="APW225" s="2"/>
      <c r="APX225" s="2"/>
      <c r="APY225" s="2"/>
      <c r="APZ225" s="2"/>
      <c r="AQA225" s="2"/>
      <c r="AQB225" s="2"/>
      <c r="AQC225" s="2"/>
      <c r="AQD225" s="2"/>
      <c r="AQE225" s="2"/>
      <c r="AQF225" s="2"/>
      <c r="AQG225" s="2"/>
      <c r="AQH225" s="2"/>
      <c r="AQI225" s="2"/>
      <c r="AQJ225" s="2"/>
      <c r="AQK225" s="2"/>
      <c r="AQL225" s="2"/>
      <c r="AQM225" s="2"/>
      <c r="AQN225" s="2"/>
      <c r="AQO225" s="2"/>
      <c r="AQP225" s="2"/>
      <c r="AQQ225" s="2"/>
      <c r="AQR225" s="2"/>
      <c r="AQS225" s="2"/>
      <c r="AQT225" s="2"/>
      <c r="AQU225" s="2"/>
      <c r="AQV225" s="2"/>
      <c r="AQW225" s="2"/>
      <c r="AQX225" s="2"/>
      <c r="AQY225" s="2"/>
      <c r="AQZ225" s="2"/>
      <c r="ARA225" s="2"/>
      <c r="ARB225" s="2"/>
      <c r="ARC225" s="2"/>
      <c r="ARD225" s="2"/>
      <c r="ARE225" s="2"/>
      <c r="ARF225" s="2"/>
      <c r="ARG225" s="2"/>
      <c r="ARH225" s="2"/>
      <c r="ARI225" s="2"/>
      <c r="ARJ225" s="2"/>
      <c r="ARK225" s="2"/>
      <c r="ARL225" s="2"/>
      <c r="ARM225" s="2"/>
      <c r="ARN225" s="2"/>
      <c r="ARO225" s="2"/>
      <c r="ARP225" s="2"/>
      <c r="ARQ225" s="2"/>
      <c r="ARR225" s="2"/>
      <c r="ARS225" s="2"/>
      <c r="ART225" s="2"/>
      <c r="ARU225" s="2"/>
      <c r="ARV225" s="2"/>
      <c r="ARW225" s="2"/>
      <c r="ARX225" s="2"/>
      <c r="ARY225" s="2"/>
      <c r="ARZ225" s="2"/>
      <c r="ASA225" s="2"/>
      <c r="ASB225" s="2"/>
      <c r="ASC225" s="2"/>
      <c r="ASD225" s="2"/>
      <c r="ASE225" s="2"/>
      <c r="ASF225" s="2"/>
      <c r="ASG225" s="2"/>
      <c r="ASH225" s="2"/>
      <c r="ASI225" s="2"/>
      <c r="ASJ225" s="2"/>
      <c r="ASK225" s="2"/>
      <c r="ASL225" s="2"/>
      <c r="ASM225" s="2"/>
      <c r="ASN225" s="2"/>
      <c r="ASO225" s="2"/>
      <c r="ASP225" s="2"/>
      <c r="ASQ225" s="2"/>
      <c r="ASR225" s="2"/>
      <c r="ASS225" s="2"/>
      <c r="AST225" s="2"/>
      <c r="ASU225" s="2"/>
      <c r="ASV225" s="2"/>
      <c r="ASW225" s="2"/>
      <c r="ASX225" s="2"/>
      <c r="ASY225" s="2"/>
      <c r="ASZ225" s="2"/>
      <c r="ATA225" s="2"/>
      <c r="ATB225" s="2"/>
      <c r="ATC225" s="2"/>
      <c r="ATD225" s="2"/>
      <c r="ATE225" s="2"/>
      <c r="ATF225" s="2"/>
      <c r="ATG225" s="2"/>
      <c r="ATH225" s="2"/>
      <c r="ATI225" s="2"/>
      <c r="ATJ225" s="2"/>
      <c r="ATK225" s="2"/>
      <c r="ATL225" s="2"/>
      <c r="ATM225" s="2"/>
      <c r="ATN225" s="2"/>
      <c r="ATO225" s="2"/>
      <c r="ATP225" s="2"/>
      <c r="ATQ225" s="2"/>
      <c r="ATR225" s="2"/>
      <c r="ATS225" s="2"/>
      <c r="ATT225" s="2"/>
      <c r="ATU225" s="2"/>
      <c r="ATV225" s="2"/>
      <c r="ATW225" s="2"/>
      <c r="ATX225" s="2"/>
      <c r="ATY225" s="2"/>
      <c r="ATZ225" s="2"/>
      <c r="AUA225" s="2"/>
      <c r="AUB225" s="2"/>
      <c r="AUC225" s="2"/>
      <c r="AUD225" s="2"/>
      <c r="AUE225" s="2"/>
      <c r="AUF225" s="2"/>
      <c r="AUG225" s="2"/>
      <c r="AUH225" s="2"/>
      <c r="AUI225" s="2"/>
      <c r="AUJ225" s="2"/>
      <c r="AUK225" s="2"/>
      <c r="AUL225" s="2"/>
      <c r="AUM225" s="2"/>
      <c r="AUN225" s="2"/>
      <c r="AUO225" s="2"/>
      <c r="AUP225" s="2"/>
      <c r="AUQ225" s="2"/>
      <c r="AUR225" s="2"/>
      <c r="AUS225" s="2"/>
      <c r="AUT225" s="2"/>
      <c r="AUU225" s="2"/>
      <c r="AUV225" s="2"/>
      <c r="AUW225" s="2"/>
      <c r="AUX225" s="2"/>
      <c r="AUY225" s="2"/>
      <c r="AUZ225" s="2"/>
      <c r="AVA225" s="2"/>
      <c r="AVB225" s="2"/>
      <c r="AVC225" s="2"/>
      <c r="AVD225" s="2"/>
      <c r="AVE225" s="2"/>
      <c r="AVF225" s="2"/>
      <c r="AVG225" s="2"/>
      <c r="AVH225" s="2"/>
      <c r="AVI225" s="2"/>
      <c r="AVJ225" s="2"/>
      <c r="AVK225" s="2"/>
      <c r="AVL225" s="2"/>
      <c r="AVM225" s="2"/>
      <c r="AVN225" s="2"/>
      <c r="AVO225" s="2"/>
      <c r="AVP225" s="2"/>
      <c r="AVQ225" s="2"/>
      <c r="AVR225" s="2"/>
      <c r="AVS225" s="2"/>
      <c r="AVT225" s="2"/>
      <c r="AVU225" s="2"/>
      <c r="AVV225" s="2"/>
      <c r="AVW225" s="2"/>
      <c r="AVX225" s="2"/>
      <c r="AVY225" s="2"/>
      <c r="AVZ225" s="2"/>
      <c r="AWA225" s="2"/>
      <c r="AWB225" s="2"/>
      <c r="AWC225" s="2"/>
      <c r="AWD225" s="2"/>
      <c r="AWE225" s="2"/>
      <c r="AWF225" s="2"/>
      <c r="AWG225" s="2"/>
      <c r="AWH225" s="2"/>
      <c r="AWI225" s="2"/>
      <c r="AWJ225" s="2"/>
      <c r="AWK225" s="2"/>
      <c r="AWL225" s="2"/>
      <c r="AWM225" s="2"/>
      <c r="AWN225" s="2"/>
      <c r="AWO225" s="2"/>
      <c r="AWP225" s="2"/>
      <c r="AWQ225" s="2"/>
      <c r="AWR225" s="2"/>
      <c r="AWS225" s="2"/>
      <c r="AWT225" s="2"/>
      <c r="AWU225" s="2"/>
      <c r="AWV225" s="2"/>
      <c r="AWW225" s="2"/>
      <c r="AWX225" s="2"/>
      <c r="AWY225" s="2"/>
      <c r="AWZ225" s="2"/>
      <c r="AXA225" s="2"/>
      <c r="AXB225" s="2"/>
      <c r="AXC225" s="2"/>
      <c r="AXD225" s="2"/>
      <c r="AXE225" s="2"/>
      <c r="AXF225" s="2"/>
      <c r="AXG225" s="2"/>
      <c r="AXH225" s="2"/>
      <c r="AXI225" s="2"/>
      <c r="AXJ225" s="2"/>
      <c r="AXK225" s="2"/>
      <c r="AXL225" s="2"/>
      <c r="AXM225" s="2"/>
      <c r="AXN225" s="2"/>
      <c r="AXO225" s="2"/>
      <c r="AXP225" s="2"/>
      <c r="AXQ225" s="2"/>
      <c r="AXR225" s="2"/>
      <c r="AXS225" s="2"/>
      <c r="AXT225" s="2"/>
      <c r="AXU225" s="2"/>
      <c r="AXV225" s="2"/>
      <c r="AXW225" s="2"/>
      <c r="AXX225" s="2"/>
      <c r="AXY225" s="2"/>
      <c r="AXZ225" s="2"/>
      <c r="AYA225" s="2"/>
      <c r="AYB225" s="2"/>
      <c r="AYC225" s="2"/>
      <c r="AYD225" s="2"/>
      <c r="AYE225" s="2"/>
      <c r="AYF225" s="2"/>
      <c r="AYG225" s="2"/>
      <c r="AYH225" s="2"/>
      <c r="AYI225" s="2"/>
      <c r="AYJ225" s="2"/>
      <c r="AYK225" s="2"/>
      <c r="AYL225" s="2"/>
      <c r="AYM225" s="2"/>
      <c r="AYN225" s="2"/>
      <c r="AYO225" s="2"/>
      <c r="AYP225" s="2"/>
      <c r="AYQ225" s="2"/>
      <c r="AYR225" s="2"/>
      <c r="AYS225" s="2"/>
      <c r="AYT225" s="2"/>
      <c r="AYU225" s="2"/>
      <c r="AYV225" s="2"/>
      <c r="AYW225" s="2"/>
      <c r="AYX225" s="2"/>
      <c r="AYY225" s="2"/>
      <c r="AYZ225" s="2"/>
      <c r="AZA225" s="2"/>
      <c r="AZB225" s="2"/>
      <c r="AZC225" s="2"/>
      <c r="AZD225" s="2"/>
      <c r="AZE225" s="2"/>
      <c r="AZF225" s="2"/>
      <c r="AZG225" s="2"/>
      <c r="AZH225" s="2"/>
      <c r="AZI225" s="2"/>
      <c r="AZJ225" s="2"/>
      <c r="AZK225" s="2"/>
      <c r="AZL225" s="2"/>
      <c r="AZM225" s="2"/>
      <c r="AZN225" s="2"/>
      <c r="AZO225" s="2"/>
      <c r="AZP225" s="2"/>
      <c r="AZQ225" s="2"/>
      <c r="AZR225" s="2"/>
      <c r="AZS225" s="2"/>
      <c r="AZT225" s="2"/>
      <c r="AZU225" s="2"/>
      <c r="AZV225" s="2"/>
      <c r="AZW225" s="2"/>
      <c r="AZX225" s="2"/>
      <c r="AZY225" s="2"/>
      <c r="AZZ225" s="2"/>
      <c r="BAA225" s="2"/>
      <c r="BAB225" s="2"/>
      <c r="BAC225" s="2"/>
      <c r="BAD225" s="2"/>
      <c r="BAE225" s="2"/>
      <c r="BAF225" s="2"/>
      <c r="BAG225" s="2"/>
      <c r="BAH225" s="2"/>
      <c r="BAI225" s="2"/>
      <c r="BAJ225" s="2"/>
      <c r="BAK225" s="2"/>
      <c r="BAL225" s="2"/>
      <c r="BAM225" s="2"/>
      <c r="BAN225" s="2"/>
      <c r="BAO225" s="2"/>
      <c r="BAP225" s="2"/>
      <c r="BAQ225" s="2"/>
      <c r="BAR225" s="2"/>
      <c r="BAS225" s="2"/>
      <c r="BAT225" s="2"/>
    </row>
    <row r="226" spans="1:1398" x14ac:dyDescent="0.25">
      <c r="A226" s="2"/>
      <c r="G226" s="2"/>
      <c r="H226" s="2"/>
      <c r="I226" s="2"/>
      <c r="J226" s="1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  <c r="AML226" s="2"/>
      <c r="AMM226" s="2"/>
      <c r="AMN226" s="2"/>
      <c r="AMO226" s="2"/>
      <c r="AMP226" s="2"/>
      <c r="AMQ226" s="2"/>
      <c r="AMR226" s="2"/>
      <c r="AMS226" s="2"/>
      <c r="AMT226" s="2"/>
      <c r="AMU226" s="2"/>
      <c r="AMV226" s="2"/>
      <c r="AMW226" s="2"/>
      <c r="AMX226" s="2"/>
      <c r="AMY226" s="2"/>
      <c r="AMZ226" s="2"/>
      <c r="ANA226" s="2"/>
      <c r="ANB226" s="2"/>
      <c r="ANC226" s="2"/>
      <c r="AND226" s="2"/>
      <c r="ANE226" s="2"/>
      <c r="ANF226" s="2"/>
      <c r="ANG226" s="2"/>
      <c r="ANH226" s="2"/>
      <c r="ANI226" s="2"/>
      <c r="ANJ226" s="2"/>
      <c r="ANK226" s="2"/>
      <c r="ANL226" s="2"/>
      <c r="ANM226" s="2"/>
      <c r="ANN226" s="2"/>
      <c r="ANO226" s="2"/>
      <c r="ANP226" s="2"/>
      <c r="ANQ226" s="2"/>
      <c r="ANR226" s="2"/>
      <c r="ANS226" s="2"/>
      <c r="ANT226" s="2"/>
      <c r="ANU226" s="2"/>
      <c r="ANV226" s="2"/>
      <c r="ANW226" s="2"/>
      <c r="ANX226" s="2"/>
      <c r="ANY226" s="2"/>
      <c r="ANZ226" s="2"/>
      <c r="AOA226" s="2"/>
      <c r="AOB226" s="2"/>
      <c r="AOC226" s="2"/>
      <c r="AOD226" s="2"/>
      <c r="AOE226" s="2"/>
      <c r="AOF226" s="2"/>
      <c r="AOG226" s="2"/>
      <c r="AOH226" s="2"/>
      <c r="AOI226" s="2"/>
      <c r="AOJ226" s="2"/>
      <c r="AOK226" s="2"/>
      <c r="AOL226" s="2"/>
      <c r="AOM226" s="2"/>
      <c r="AON226" s="2"/>
      <c r="AOO226" s="2"/>
      <c r="AOP226" s="2"/>
      <c r="AOQ226" s="2"/>
      <c r="AOR226" s="2"/>
      <c r="AOS226" s="2"/>
      <c r="AOT226" s="2"/>
      <c r="AOU226" s="2"/>
      <c r="AOV226" s="2"/>
      <c r="AOW226" s="2"/>
      <c r="AOX226" s="2"/>
      <c r="AOY226" s="2"/>
      <c r="AOZ226" s="2"/>
      <c r="APA226" s="2"/>
      <c r="APB226" s="2"/>
      <c r="APC226" s="2"/>
      <c r="APD226" s="2"/>
      <c r="APE226" s="2"/>
      <c r="APF226" s="2"/>
      <c r="APG226" s="2"/>
      <c r="APH226" s="2"/>
      <c r="API226" s="2"/>
      <c r="APJ226" s="2"/>
      <c r="APK226" s="2"/>
      <c r="APL226" s="2"/>
      <c r="APM226" s="2"/>
      <c r="APN226" s="2"/>
      <c r="APO226" s="2"/>
      <c r="APP226" s="2"/>
      <c r="APQ226" s="2"/>
      <c r="APR226" s="2"/>
      <c r="APS226" s="2"/>
      <c r="APT226" s="2"/>
      <c r="APU226" s="2"/>
      <c r="APV226" s="2"/>
      <c r="APW226" s="2"/>
      <c r="APX226" s="2"/>
      <c r="APY226" s="2"/>
      <c r="APZ226" s="2"/>
      <c r="AQA226" s="2"/>
      <c r="AQB226" s="2"/>
      <c r="AQC226" s="2"/>
      <c r="AQD226" s="2"/>
      <c r="AQE226" s="2"/>
      <c r="AQF226" s="2"/>
      <c r="AQG226" s="2"/>
      <c r="AQH226" s="2"/>
      <c r="AQI226" s="2"/>
      <c r="AQJ226" s="2"/>
      <c r="AQK226" s="2"/>
      <c r="AQL226" s="2"/>
      <c r="AQM226" s="2"/>
      <c r="AQN226" s="2"/>
      <c r="AQO226" s="2"/>
      <c r="AQP226" s="2"/>
      <c r="AQQ226" s="2"/>
      <c r="AQR226" s="2"/>
      <c r="AQS226" s="2"/>
      <c r="AQT226" s="2"/>
      <c r="AQU226" s="2"/>
      <c r="AQV226" s="2"/>
      <c r="AQW226" s="2"/>
      <c r="AQX226" s="2"/>
      <c r="AQY226" s="2"/>
      <c r="AQZ226" s="2"/>
      <c r="ARA226" s="2"/>
      <c r="ARB226" s="2"/>
      <c r="ARC226" s="2"/>
      <c r="ARD226" s="2"/>
      <c r="ARE226" s="2"/>
      <c r="ARF226" s="2"/>
      <c r="ARG226" s="2"/>
      <c r="ARH226" s="2"/>
      <c r="ARI226" s="2"/>
      <c r="ARJ226" s="2"/>
      <c r="ARK226" s="2"/>
      <c r="ARL226" s="2"/>
      <c r="ARM226" s="2"/>
      <c r="ARN226" s="2"/>
      <c r="ARO226" s="2"/>
      <c r="ARP226" s="2"/>
      <c r="ARQ226" s="2"/>
      <c r="ARR226" s="2"/>
      <c r="ARS226" s="2"/>
      <c r="ART226" s="2"/>
      <c r="ARU226" s="2"/>
      <c r="ARV226" s="2"/>
      <c r="ARW226" s="2"/>
      <c r="ARX226" s="2"/>
      <c r="ARY226" s="2"/>
      <c r="ARZ226" s="2"/>
      <c r="ASA226" s="2"/>
      <c r="ASB226" s="2"/>
      <c r="ASC226" s="2"/>
      <c r="ASD226" s="2"/>
      <c r="ASE226" s="2"/>
      <c r="ASF226" s="2"/>
      <c r="ASG226" s="2"/>
      <c r="ASH226" s="2"/>
      <c r="ASI226" s="2"/>
      <c r="ASJ226" s="2"/>
      <c r="ASK226" s="2"/>
      <c r="ASL226" s="2"/>
      <c r="ASM226" s="2"/>
      <c r="ASN226" s="2"/>
      <c r="ASO226" s="2"/>
      <c r="ASP226" s="2"/>
      <c r="ASQ226" s="2"/>
      <c r="ASR226" s="2"/>
      <c r="ASS226" s="2"/>
      <c r="AST226" s="2"/>
      <c r="ASU226" s="2"/>
      <c r="ASV226" s="2"/>
      <c r="ASW226" s="2"/>
      <c r="ASX226" s="2"/>
      <c r="ASY226" s="2"/>
      <c r="ASZ226" s="2"/>
      <c r="ATA226" s="2"/>
      <c r="ATB226" s="2"/>
      <c r="ATC226" s="2"/>
      <c r="ATD226" s="2"/>
      <c r="ATE226" s="2"/>
      <c r="ATF226" s="2"/>
      <c r="ATG226" s="2"/>
      <c r="ATH226" s="2"/>
      <c r="ATI226" s="2"/>
      <c r="ATJ226" s="2"/>
      <c r="ATK226" s="2"/>
      <c r="ATL226" s="2"/>
      <c r="ATM226" s="2"/>
      <c r="ATN226" s="2"/>
      <c r="ATO226" s="2"/>
      <c r="ATP226" s="2"/>
      <c r="ATQ226" s="2"/>
      <c r="ATR226" s="2"/>
      <c r="ATS226" s="2"/>
      <c r="ATT226" s="2"/>
      <c r="ATU226" s="2"/>
      <c r="ATV226" s="2"/>
      <c r="ATW226" s="2"/>
      <c r="ATX226" s="2"/>
      <c r="ATY226" s="2"/>
      <c r="ATZ226" s="2"/>
      <c r="AUA226" s="2"/>
      <c r="AUB226" s="2"/>
      <c r="AUC226" s="2"/>
      <c r="AUD226" s="2"/>
      <c r="AUE226" s="2"/>
      <c r="AUF226" s="2"/>
      <c r="AUG226" s="2"/>
      <c r="AUH226" s="2"/>
      <c r="AUI226" s="2"/>
      <c r="AUJ226" s="2"/>
      <c r="AUK226" s="2"/>
      <c r="AUL226" s="2"/>
      <c r="AUM226" s="2"/>
      <c r="AUN226" s="2"/>
      <c r="AUO226" s="2"/>
      <c r="AUP226" s="2"/>
      <c r="AUQ226" s="2"/>
      <c r="AUR226" s="2"/>
      <c r="AUS226" s="2"/>
      <c r="AUT226" s="2"/>
      <c r="AUU226" s="2"/>
      <c r="AUV226" s="2"/>
      <c r="AUW226" s="2"/>
      <c r="AUX226" s="2"/>
      <c r="AUY226" s="2"/>
      <c r="AUZ226" s="2"/>
      <c r="AVA226" s="2"/>
      <c r="AVB226" s="2"/>
      <c r="AVC226" s="2"/>
      <c r="AVD226" s="2"/>
      <c r="AVE226" s="2"/>
      <c r="AVF226" s="2"/>
      <c r="AVG226" s="2"/>
      <c r="AVH226" s="2"/>
      <c r="AVI226" s="2"/>
      <c r="AVJ226" s="2"/>
      <c r="AVK226" s="2"/>
      <c r="AVL226" s="2"/>
      <c r="AVM226" s="2"/>
      <c r="AVN226" s="2"/>
      <c r="AVO226" s="2"/>
      <c r="AVP226" s="2"/>
      <c r="AVQ226" s="2"/>
      <c r="AVR226" s="2"/>
      <c r="AVS226" s="2"/>
      <c r="AVT226" s="2"/>
      <c r="AVU226" s="2"/>
      <c r="AVV226" s="2"/>
      <c r="AVW226" s="2"/>
      <c r="AVX226" s="2"/>
      <c r="AVY226" s="2"/>
      <c r="AVZ226" s="2"/>
      <c r="AWA226" s="2"/>
      <c r="AWB226" s="2"/>
      <c r="AWC226" s="2"/>
      <c r="AWD226" s="2"/>
      <c r="AWE226" s="2"/>
      <c r="AWF226" s="2"/>
      <c r="AWG226" s="2"/>
      <c r="AWH226" s="2"/>
      <c r="AWI226" s="2"/>
      <c r="AWJ226" s="2"/>
      <c r="AWK226" s="2"/>
      <c r="AWL226" s="2"/>
      <c r="AWM226" s="2"/>
      <c r="AWN226" s="2"/>
      <c r="AWO226" s="2"/>
      <c r="AWP226" s="2"/>
      <c r="AWQ226" s="2"/>
      <c r="AWR226" s="2"/>
      <c r="AWS226" s="2"/>
      <c r="AWT226" s="2"/>
      <c r="AWU226" s="2"/>
      <c r="AWV226" s="2"/>
      <c r="AWW226" s="2"/>
      <c r="AWX226" s="2"/>
      <c r="AWY226" s="2"/>
      <c r="AWZ226" s="2"/>
      <c r="AXA226" s="2"/>
      <c r="AXB226" s="2"/>
      <c r="AXC226" s="2"/>
      <c r="AXD226" s="2"/>
      <c r="AXE226" s="2"/>
      <c r="AXF226" s="2"/>
      <c r="AXG226" s="2"/>
      <c r="AXH226" s="2"/>
      <c r="AXI226" s="2"/>
      <c r="AXJ226" s="2"/>
      <c r="AXK226" s="2"/>
      <c r="AXL226" s="2"/>
      <c r="AXM226" s="2"/>
      <c r="AXN226" s="2"/>
      <c r="AXO226" s="2"/>
      <c r="AXP226" s="2"/>
      <c r="AXQ226" s="2"/>
      <c r="AXR226" s="2"/>
      <c r="AXS226" s="2"/>
      <c r="AXT226" s="2"/>
      <c r="AXU226" s="2"/>
      <c r="AXV226" s="2"/>
      <c r="AXW226" s="2"/>
      <c r="AXX226" s="2"/>
      <c r="AXY226" s="2"/>
      <c r="AXZ226" s="2"/>
      <c r="AYA226" s="2"/>
      <c r="AYB226" s="2"/>
      <c r="AYC226" s="2"/>
      <c r="AYD226" s="2"/>
      <c r="AYE226" s="2"/>
      <c r="AYF226" s="2"/>
      <c r="AYG226" s="2"/>
      <c r="AYH226" s="2"/>
      <c r="AYI226" s="2"/>
      <c r="AYJ226" s="2"/>
      <c r="AYK226" s="2"/>
      <c r="AYL226" s="2"/>
      <c r="AYM226" s="2"/>
      <c r="AYN226" s="2"/>
      <c r="AYO226" s="2"/>
      <c r="AYP226" s="2"/>
      <c r="AYQ226" s="2"/>
      <c r="AYR226" s="2"/>
      <c r="AYS226" s="2"/>
      <c r="AYT226" s="2"/>
      <c r="AYU226" s="2"/>
      <c r="AYV226" s="2"/>
      <c r="AYW226" s="2"/>
      <c r="AYX226" s="2"/>
      <c r="AYY226" s="2"/>
      <c r="AYZ226" s="2"/>
      <c r="AZA226" s="2"/>
      <c r="AZB226" s="2"/>
      <c r="AZC226" s="2"/>
      <c r="AZD226" s="2"/>
      <c r="AZE226" s="2"/>
      <c r="AZF226" s="2"/>
      <c r="AZG226" s="2"/>
      <c r="AZH226" s="2"/>
      <c r="AZI226" s="2"/>
      <c r="AZJ226" s="2"/>
      <c r="AZK226" s="2"/>
      <c r="AZL226" s="2"/>
      <c r="AZM226" s="2"/>
      <c r="AZN226" s="2"/>
      <c r="AZO226" s="2"/>
      <c r="AZP226" s="2"/>
      <c r="AZQ226" s="2"/>
      <c r="AZR226" s="2"/>
      <c r="AZS226" s="2"/>
      <c r="AZT226" s="2"/>
      <c r="AZU226" s="2"/>
      <c r="AZV226" s="2"/>
      <c r="AZW226" s="2"/>
      <c r="AZX226" s="2"/>
      <c r="AZY226" s="2"/>
      <c r="AZZ226" s="2"/>
      <c r="BAA226" s="2"/>
      <c r="BAB226" s="2"/>
      <c r="BAC226" s="2"/>
      <c r="BAD226" s="2"/>
      <c r="BAE226" s="2"/>
      <c r="BAF226" s="2"/>
      <c r="BAG226" s="2"/>
      <c r="BAH226" s="2"/>
      <c r="BAI226" s="2"/>
      <c r="BAJ226" s="2"/>
      <c r="BAK226" s="2"/>
      <c r="BAL226" s="2"/>
      <c r="BAM226" s="2"/>
      <c r="BAN226" s="2"/>
      <c r="BAO226" s="2"/>
      <c r="BAP226" s="2"/>
      <c r="BAQ226" s="2"/>
      <c r="BAR226" s="2"/>
      <c r="BAS226" s="2"/>
      <c r="BAT226" s="2"/>
    </row>
    <row r="227" spans="1:1398" x14ac:dyDescent="0.25">
      <c r="A227" s="2"/>
      <c r="G227" s="2"/>
      <c r="H227" s="2"/>
      <c r="I227" s="2"/>
      <c r="J227" s="1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  <c r="AML227" s="2"/>
      <c r="AMM227" s="2"/>
      <c r="AMN227" s="2"/>
      <c r="AMO227" s="2"/>
      <c r="AMP227" s="2"/>
      <c r="AMQ227" s="2"/>
      <c r="AMR227" s="2"/>
      <c r="AMS227" s="2"/>
      <c r="AMT227" s="2"/>
      <c r="AMU227" s="2"/>
      <c r="AMV227" s="2"/>
      <c r="AMW227" s="2"/>
      <c r="AMX227" s="2"/>
      <c r="AMY227" s="2"/>
      <c r="AMZ227" s="2"/>
      <c r="ANA227" s="2"/>
      <c r="ANB227" s="2"/>
      <c r="ANC227" s="2"/>
      <c r="AND227" s="2"/>
      <c r="ANE227" s="2"/>
      <c r="ANF227" s="2"/>
      <c r="ANG227" s="2"/>
      <c r="ANH227" s="2"/>
      <c r="ANI227" s="2"/>
      <c r="ANJ227" s="2"/>
      <c r="ANK227" s="2"/>
      <c r="ANL227" s="2"/>
      <c r="ANM227" s="2"/>
      <c r="ANN227" s="2"/>
      <c r="ANO227" s="2"/>
      <c r="ANP227" s="2"/>
      <c r="ANQ227" s="2"/>
      <c r="ANR227" s="2"/>
      <c r="ANS227" s="2"/>
      <c r="ANT227" s="2"/>
      <c r="ANU227" s="2"/>
      <c r="ANV227" s="2"/>
      <c r="ANW227" s="2"/>
      <c r="ANX227" s="2"/>
      <c r="ANY227" s="2"/>
      <c r="ANZ227" s="2"/>
      <c r="AOA227" s="2"/>
      <c r="AOB227" s="2"/>
      <c r="AOC227" s="2"/>
      <c r="AOD227" s="2"/>
      <c r="AOE227" s="2"/>
      <c r="AOF227" s="2"/>
      <c r="AOG227" s="2"/>
      <c r="AOH227" s="2"/>
      <c r="AOI227" s="2"/>
      <c r="AOJ227" s="2"/>
      <c r="AOK227" s="2"/>
      <c r="AOL227" s="2"/>
      <c r="AOM227" s="2"/>
      <c r="AON227" s="2"/>
      <c r="AOO227" s="2"/>
      <c r="AOP227" s="2"/>
      <c r="AOQ227" s="2"/>
      <c r="AOR227" s="2"/>
      <c r="AOS227" s="2"/>
      <c r="AOT227" s="2"/>
      <c r="AOU227" s="2"/>
      <c r="AOV227" s="2"/>
      <c r="AOW227" s="2"/>
      <c r="AOX227" s="2"/>
      <c r="AOY227" s="2"/>
      <c r="AOZ227" s="2"/>
      <c r="APA227" s="2"/>
      <c r="APB227" s="2"/>
      <c r="APC227" s="2"/>
      <c r="APD227" s="2"/>
      <c r="APE227" s="2"/>
      <c r="APF227" s="2"/>
      <c r="APG227" s="2"/>
      <c r="APH227" s="2"/>
      <c r="API227" s="2"/>
      <c r="APJ227" s="2"/>
      <c r="APK227" s="2"/>
      <c r="APL227" s="2"/>
      <c r="APM227" s="2"/>
      <c r="APN227" s="2"/>
      <c r="APO227" s="2"/>
      <c r="APP227" s="2"/>
      <c r="APQ227" s="2"/>
      <c r="APR227" s="2"/>
      <c r="APS227" s="2"/>
      <c r="APT227" s="2"/>
      <c r="APU227" s="2"/>
      <c r="APV227" s="2"/>
      <c r="APW227" s="2"/>
      <c r="APX227" s="2"/>
      <c r="APY227" s="2"/>
      <c r="APZ227" s="2"/>
      <c r="AQA227" s="2"/>
      <c r="AQB227" s="2"/>
      <c r="AQC227" s="2"/>
      <c r="AQD227" s="2"/>
      <c r="AQE227" s="2"/>
      <c r="AQF227" s="2"/>
      <c r="AQG227" s="2"/>
      <c r="AQH227" s="2"/>
      <c r="AQI227" s="2"/>
      <c r="AQJ227" s="2"/>
      <c r="AQK227" s="2"/>
      <c r="AQL227" s="2"/>
      <c r="AQM227" s="2"/>
      <c r="AQN227" s="2"/>
      <c r="AQO227" s="2"/>
      <c r="AQP227" s="2"/>
      <c r="AQQ227" s="2"/>
      <c r="AQR227" s="2"/>
      <c r="AQS227" s="2"/>
      <c r="AQT227" s="2"/>
      <c r="AQU227" s="2"/>
      <c r="AQV227" s="2"/>
      <c r="AQW227" s="2"/>
      <c r="AQX227" s="2"/>
      <c r="AQY227" s="2"/>
      <c r="AQZ227" s="2"/>
      <c r="ARA227" s="2"/>
      <c r="ARB227" s="2"/>
      <c r="ARC227" s="2"/>
      <c r="ARD227" s="2"/>
      <c r="ARE227" s="2"/>
      <c r="ARF227" s="2"/>
      <c r="ARG227" s="2"/>
      <c r="ARH227" s="2"/>
      <c r="ARI227" s="2"/>
      <c r="ARJ227" s="2"/>
      <c r="ARK227" s="2"/>
      <c r="ARL227" s="2"/>
      <c r="ARM227" s="2"/>
      <c r="ARN227" s="2"/>
      <c r="ARO227" s="2"/>
      <c r="ARP227" s="2"/>
      <c r="ARQ227" s="2"/>
      <c r="ARR227" s="2"/>
      <c r="ARS227" s="2"/>
      <c r="ART227" s="2"/>
      <c r="ARU227" s="2"/>
      <c r="ARV227" s="2"/>
      <c r="ARW227" s="2"/>
      <c r="ARX227" s="2"/>
      <c r="ARY227" s="2"/>
      <c r="ARZ227" s="2"/>
      <c r="ASA227" s="2"/>
      <c r="ASB227" s="2"/>
      <c r="ASC227" s="2"/>
      <c r="ASD227" s="2"/>
      <c r="ASE227" s="2"/>
      <c r="ASF227" s="2"/>
      <c r="ASG227" s="2"/>
      <c r="ASH227" s="2"/>
      <c r="ASI227" s="2"/>
      <c r="ASJ227" s="2"/>
      <c r="ASK227" s="2"/>
      <c r="ASL227" s="2"/>
      <c r="ASM227" s="2"/>
      <c r="ASN227" s="2"/>
      <c r="ASO227" s="2"/>
      <c r="ASP227" s="2"/>
      <c r="ASQ227" s="2"/>
      <c r="ASR227" s="2"/>
      <c r="ASS227" s="2"/>
      <c r="AST227" s="2"/>
      <c r="ASU227" s="2"/>
      <c r="ASV227" s="2"/>
      <c r="ASW227" s="2"/>
      <c r="ASX227" s="2"/>
      <c r="ASY227" s="2"/>
      <c r="ASZ227" s="2"/>
      <c r="ATA227" s="2"/>
      <c r="ATB227" s="2"/>
      <c r="ATC227" s="2"/>
      <c r="ATD227" s="2"/>
      <c r="ATE227" s="2"/>
      <c r="ATF227" s="2"/>
      <c r="ATG227" s="2"/>
      <c r="ATH227" s="2"/>
      <c r="ATI227" s="2"/>
      <c r="ATJ227" s="2"/>
      <c r="ATK227" s="2"/>
      <c r="ATL227" s="2"/>
      <c r="ATM227" s="2"/>
      <c r="ATN227" s="2"/>
      <c r="ATO227" s="2"/>
      <c r="ATP227" s="2"/>
      <c r="ATQ227" s="2"/>
      <c r="ATR227" s="2"/>
      <c r="ATS227" s="2"/>
      <c r="ATT227" s="2"/>
      <c r="ATU227" s="2"/>
      <c r="ATV227" s="2"/>
      <c r="ATW227" s="2"/>
      <c r="ATX227" s="2"/>
      <c r="ATY227" s="2"/>
      <c r="ATZ227" s="2"/>
      <c r="AUA227" s="2"/>
      <c r="AUB227" s="2"/>
      <c r="AUC227" s="2"/>
      <c r="AUD227" s="2"/>
      <c r="AUE227" s="2"/>
      <c r="AUF227" s="2"/>
      <c r="AUG227" s="2"/>
      <c r="AUH227" s="2"/>
      <c r="AUI227" s="2"/>
      <c r="AUJ227" s="2"/>
      <c r="AUK227" s="2"/>
      <c r="AUL227" s="2"/>
      <c r="AUM227" s="2"/>
      <c r="AUN227" s="2"/>
      <c r="AUO227" s="2"/>
      <c r="AUP227" s="2"/>
      <c r="AUQ227" s="2"/>
      <c r="AUR227" s="2"/>
      <c r="AUS227" s="2"/>
      <c r="AUT227" s="2"/>
      <c r="AUU227" s="2"/>
      <c r="AUV227" s="2"/>
      <c r="AUW227" s="2"/>
      <c r="AUX227" s="2"/>
      <c r="AUY227" s="2"/>
      <c r="AUZ227" s="2"/>
      <c r="AVA227" s="2"/>
      <c r="AVB227" s="2"/>
      <c r="AVC227" s="2"/>
      <c r="AVD227" s="2"/>
      <c r="AVE227" s="2"/>
      <c r="AVF227" s="2"/>
      <c r="AVG227" s="2"/>
      <c r="AVH227" s="2"/>
      <c r="AVI227" s="2"/>
      <c r="AVJ227" s="2"/>
      <c r="AVK227" s="2"/>
      <c r="AVL227" s="2"/>
      <c r="AVM227" s="2"/>
      <c r="AVN227" s="2"/>
      <c r="AVO227" s="2"/>
      <c r="AVP227" s="2"/>
      <c r="AVQ227" s="2"/>
      <c r="AVR227" s="2"/>
      <c r="AVS227" s="2"/>
      <c r="AVT227" s="2"/>
      <c r="AVU227" s="2"/>
      <c r="AVV227" s="2"/>
      <c r="AVW227" s="2"/>
      <c r="AVX227" s="2"/>
      <c r="AVY227" s="2"/>
      <c r="AVZ227" s="2"/>
      <c r="AWA227" s="2"/>
      <c r="AWB227" s="2"/>
      <c r="AWC227" s="2"/>
      <c r="AWD227" s="2"/>
      <c r="AWE227" s="2"/>
      <c r="AWF227" s="2"/>
      <c r="AWG227" s="2"/>
      <c r="AWH227" s="2"/>
      <c r="AWI227" s="2"/>
      <c r="AWJ227" s="2"/>
      <c r="AWK227" s="2"/>
      <c r="AWL227" s="2"/>
      <c r="AWM227" s="2"/>
      <c r="AWN227" s="2"/>
      <c r="AWO227" s="2"/>
      <c r="AWP227" s="2"/>
      <c r="AWQ227" s="2"/>
      <c r="AWR227" s="2"/>
      <c r="AWS227" s="2"/>
      <c r="AWT227" s="2"/>
      <c r="AWU227" s="2"/>
      <c r="AWV227" s="2"/>
      <c r="AWW227" s="2"/>
      <c r="AWX227" s="2"/>
      <c r="AWY227" s="2"/>
      <c r="AWZ227" s="2"/>
      <c r="AXA227" s="2"/>
      <c r="AXB227" s="2"/>
      <c r="AXC227" s="2"/>
      <c r="AXD227" s="2"/>
      <c r="AXE227" s="2"/>
      <c r="AXF227" s="2"/>
      <c r="AXG227" s="2"/>
      <c r="AXH227" s="2"/>
      <c r="AXI227" s="2"/>
      <c r="AXJ227" s="2"/>
      <c r="AXK227" s="2"/>
      <c r="AXL227" s="2"/>
      <c r="AXM227" s="2"/>
      <c r="AXN227" s="2"/>
      <c r="AXO227" s="2"/>
      <c r="AXP227" s="2"/>
      <c r="AXQ227" s="2"/>
      <c r="AXR227" s="2"/>
      <c r="AXS227" s="2"/>
      <c r="AXT227" s="2"/>
      <c r="AXU227" s="2"/>
      <c r="AXV227" s="2"/>
      <c r="AXW227" s="2"/>
      <c r="AXX227" s="2"/>
      <c r="AXY227" s="2"/>
      <c r="AXZ227" s="2"/>
      <c r="AYA227" s="2"/>
      <c r="AYB227" s="2"/>
      <c r="AYC227" s="2"/>
      <c r="AYD227" s="2"/>
      <c r="AYE227" s="2"/>
      <c r="AYF227" s="2"/>
      <c r="AYG227" s="2"/>
      <c r="AYH227" s="2"/>
      <c r="AYI227" s="2"/>
      <c r="AYJ227" s="2"/>
      <c r="AYK227" s="2"/>
      <c r="AYL227" s="2"/>
      <c r="AYM227" s="2"/>
      <c r="AYN227" s="2"/>
      <c r="AYO227" s="2"/>
      <c r="AYP227" s="2"/>
      <c r="AYQ227" s="2"/>
      <c r="AYR227" s="2"/>
      <c r="AYS227" s="2"/>
      <c r="AYT227" s="2"/>
      <c r="AYU227" s="2"/>
      <c r="AYV227" s="2"/>
      <c r="AYW227" s="2"/>
      <c r="AYX227" s="2"/>
      <c r="AYY227" s="2"/>
      <c r="AYZ227" s="2"/>
      <c r="AZA227" s="2"/>
      <c r="AZB227" s="2"/>
      <c r="AZC227" s="2"/>
      <c r="AZD227" s="2"/>
      <c r="AZE227" s="2"/>
      <c r="AZF227" s="2"/>
      <c r="AZG227" s="2"/>
      <c r="AZH227" s="2"/>
      <c r="AZI227" s="2"/>
      <c r="AZJ227" s="2"/>
      <c r="AZK227" s="2"/>
      <c r="AZL227" s="2"/>
      <c r="AZM227" s="2"/>
      <c r="AZN227" s="2"/>
      <c r="AZO227" s="2"/>
      <c r="AZP227" s="2"/>
      <c r="AZQ227" s="2"/>
      <c r="AZR227" s="2"/>
      <c r="AZS227" s="2"/>
      <c r="AZT227" s="2"/>
      <c r="AZU227" s="2"/>
      <c r="AZV227" s="2"/>
      <c r="AZW227" s="2"/>
      <c r="AZX227" s="2"/>
      <c r="AZY227" s="2"/>
      <c r="AZZ227" s="2"/>
      <c r="BAA227" s="2"/>
      <c r="BAB227" s="2"/>
      <c r="BAC227" s="2"/>
      <c r="BAD227" s="2"/>
      <c r="BAE227" s="2"/>
      <c r="BAF227" s="2"/>
      <c r="BAG227" s="2"/>
      <c r="BAH227" s="2"/>
      <c r="BAI227" s="2"/>
      <c r="BAJ227" s="2"/>
      <c r="BAK227" s="2"/>
      <c r="BAL227" s="2"/>
      <c r="BAM227" s="2"/>
      <c r="BAN227" s="2"/>
      <c r="BAO227" s="2"/>
      <c r="BAP227" s="2"/>
      <c r="BAQ227" s="2"/>
      <c r="BAR227" s="2"/>
      <c r="BAS227" s="2"/>
      <c r="BAT227" s="2"/>
    </row>
    <row r="228" spans="1:1398" x14ac:dyDescent="0.25">
      <c r="A228" s="2"/>
      <c r="G228" s="2"/>
      <c r="H228" s="2"/>
      <c r="I228" s="2"/>
      <c r="J228" s="12"/>
      <c r="K228" s="2"/>
      <c r="L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  <c r="AMM228" s="2"/>
      <c r="AMN228" s="2"/>
      <c r="AMO228" s="2"/>
      <c r="AMP228" s="2"/>
      <c r="AMQ228" s="2"/>
      <c r="AMR228" s="2"/>
      <c r="AMS228" s="2"/>
      <c r="AMT228" s="2"/>
      <c r="AMU228" s="2"/>
      <c r="AMV228" s="2"/>
      <c r="AMW228" s="2"/>
      <c r="AMX228" s="2"/>
      <c r="AMY228" s="2"/>
      <c r="AMZ228" s="2"/>
      <c r="ANA228" s="2"/>
      <c r="ANB228" s="2"/>
      <c r="ANC228" s="2"/>
      <c r="AND228" s="2"/>
      <c r="ANE228" s="2"/>
      <c r="ANF228" s="2"/>
      <c r="ANG228" s="2"/>
      <c r="ANH228" s="2"/>
      <c r="ANI228" s="2"/>
      <c r="ANJ228" s="2"/>
      <c r="ANK228" s="2"/>
      <c r="ANL228" s="2"/>
      <c r="ANM228" s="2"/>
      <c r="ANN228" s="2"/>
      <c r="ANO228" s="2"/>
      <c r="ANP228" s="2"/>
      <c r="ANQ228" s="2"/>
      <c r="ANR228" s="2"/>
      <c r="ANS228" s="2"/>
      <c r="ANT228" s="2"/>
      <c r="ANU228" s="2"/>
      <c r="ANV228" s="2"/>
      <c r="ANW228" s="2"/>
      <c r="ANX228" s="2"/>
      <c r="ANY228" s="2"/>
      <c r="ANZ228" s="2"/>
      <c r="AOA228" s="2"/>
      <c r="AOB228" s="2"/>
      <c r="AOC228" s="2"/>
      <c r="AOD228" s="2"/>
      <c r="AOE228" s="2"/>
      <c r="AOF228" s="2"/>
      <c r="AOG228" s="2"/>
      <c r="AOH228" s="2"/>
      <c r="AOI228" s="2"/>
      <c r="AOJ228" s="2"/>
      <c r="AOK228" s="2"/>
      <c r="AOL228" s="2"/>
      <c r="AOM228" s="2"/>
      <c r="AON228" s="2"/>
      <c r="AOO228" s="2"/>
      <c r="AOP228" s="2"/>
      <c r="AOQ228" s="2"/>
      <c r="AOR228" s="2"/>
      <c r="AOS228" s="2"/>
      <c r="AOT228" s="2"/>
      <c r="AOU228" s="2"/>
      <c r="AOV228" s="2"/>
      <c r="AOW228" s="2"/>
      <c r="AOX228" s="2"/>
      <c r="AOY228" s="2"/>
      <c r="AOZ228" s="2"/>
      <c r="APA228" s="2"/>
      <c r="APB228" s="2"/>
      <c r="APC228" s="2"/>
      <c r="APD228" s="2"/>
      <c r="APE228" s="2"/>
      <c r="APF228" s="2"/>
      <c r="APG228" s="2"/>
      <c r="APH228" s="2"/>
      <c r="API228" s="2"/>
      <c r="APJ228" s="2"/>
      <c r="APK228" s="2"/>
      <c r="APL228" s="2"/>
      <c r="APM228" s="2"/>
      <c r="APN228" s="2"/>
      <c r="APO228" s="2"/>
      <c r="APP228" s="2"/>
      <c r="APQ228" s="2"/>
      <c r="APR228" s="2"/>
      <c r="APS228" s="2"/>
      <c r="APT228" s="2"/>
      <c r="APU228" s="2"/>
      <c r="APV228" s="2"/>
      <c r="APW228" s="2"/>
      <c r="APX228" s="2"/>
      <c r="APY228" s="2"/>
      <c r="APZ228" s="2"/>
      <c r="AQA228" s="2"/>
      <c r="AQB228" s="2"/>
      <c r="AQC228" s="2"/>
      <c r="AQD228" s="2"/>
      <c r="AQE228" s="2"/>
      <c r="AQF228" s="2"/>
      <c r="AQG228" s="2"/>
      <c r="AQH228" s="2"/>
      <c r="AQI228" s="2"/>
      <c r="AQJ228" s="2"/>
      <c r="AQK228" s="2"/>
      <c r="AQL228" s="2"/>
      <c r="AQM228" s="2"/>
      <c r="AQN228" s="2"/>
      <c r="AQO228" s="2"/>
      <c r="AQP228" s="2"/>
      <c r="AQQ228" s="2"/>
      <c r="AQR228" s="2"/>
      <c r="AQS228" s="2"/>
      <c r="AQT228" s="2"/>
      <c r="AQU228" s="2"/>
      <c r="AQV228" s="2"/>
      <c r="AQW228" s="2"/>
      <c r="AQX228" s="2"/>
      <c r="AQY228" s="2"/>
      <c r="AQZ228" s="2"/>
      <c r="ARA228" s="2"/>
      <c r="ARB228" s="2"/>
      <c r="ARC228" s="2"/>
      <c r="ARD228" s="2"/>
      <c r="ARE228" s="2"/>
      <c r="ARF228" s="2"/>
      <c r="ARG228" s="2"/>
      <c r="ARH228" s="2"/>
      <c r="ARI228" s="2"/>
      <c r="ARJ228" s="2"/>
      <c r="ARK228" s="2"/>
      <c r="ARL228" s="2"/>
      <c r="ARM228" s="2"/>
      <c r="ARN228" s="2"/>
      <c r="ARO228" s="2"/>
      <c r="ARP228" s="2"/>
      <c r="ARQ228" s="2"/>
      <c r="ARR228" s="2"/>
      <c r="ARS228" s="2"/>
      <c r="ART228" s="2"/>
      <c r="ARU228" s="2"/>
      <c r="ARV228" s="2"/>
      <c r="ARW228" s="2"/>
      <c r="ARX228" s="2"/>
      <c r="ARY228" s="2"/>
      <c r="ARZ228" s="2"/>
      <c r="ASA228" s="2"/>
      <c r="ASB228" s="2"/>
      <c r="ASC228" s="2"/>
      <c r="ASD228" s="2"/>
      <c r="ASE228" s="2"/>
      <c r="ASF228" s="2"/>
      <c r="ASG228" s="2"/>
      <c r="ASH228" s="2"/>
      <c r="ASI228" s="2"/>
      <c r="ASJ228" s="2"/>
      <c r="ASK228" s="2"/>
      <c r="ASL228" s="2"/>
      <c r="ASM228" s="2"/>
      <c r="ASN228" s="2"/>
      <c r="ASO228" s="2"/>
      <c r="ASP228" s="2"/>
      <c r="ASQ228" s="2"/>
      <c r="ASR228" s="2"/>
      <c r="ASS228" s="2"/>
      <c r="AST228" s="2"/>
      <c r="ASU228" s="2"/>
      <c r="ASV228" s="2"/>
      <c r="ASW228" s="2"/>
      <c r="ASX228" s="2"/>
      <c r="ASY228" s="2"/>
      <c r="ASZ228" s="2"/>
      <c r="ATA228" s="2"/>
      <c r="ATB228" s="2"/>
      <c r="ATC228" s="2"/>
      <c r="ATD228" s="2"/>
      <c r="ATE228" s="2"/>
      <c r="ATF228" s="2"/>
      <c r="ATG228" s="2"/>
      <c r="ATH228" s="2"/>
      <c r="ATI228" s="2"/>
      <c r="ATJ228" s="2"/>
      <c r="ATK228" s="2"/>
      <c r="ATL228" s="2"/>
      <c r="ATM228" s="2"/>
      <c r="ATN228" s="2"/>
      <c r="ATO228" s="2"/>
      <c r="ATP228" s="2"/>
      <c r="ATQ228" s="2"/>
      <c r="ATR228" s="2"/>
      <c r="ATS228" s="2"/>
      <c r="ATT228" s="2"/>
      <c r="ATU228" s="2"/>
      <c r="ATV228" s="2"/>
      <c r="ATW228" s="2"/>
      <c r="ATX228" s="2"/>
      <c r="ATY228" s="2"/>
      <c r="ATZ228" s="2"/>
      <c r="AUA228" s="2"/>
      <c r="AUB228" s="2"/>
      <c r="AUC228" s="2"/>
      <c r="AUD228" s="2"/>
      <c r="AUE228" s="2"/>
      <c r="AUF228" s="2"/>
      <c r="AUG228" s="2"/>
      <c r="AUH228" s="2"/>
      <c r="AUI228" s="2"/>
      <c r="AUJ228" s="2"/>
      <c r="AUK228" s="2"/>
      <c r="AUL228" s="2"/>
      <c r="AUM228" s="2"/>
      <c r="AUN228" s="2"/>
      <c r="AUO228" s="2"/>
      <c r="AUP228" s="2"/>
      <c r="AUQ228" s="2"/>
      <c r="AUR228" s="2"/>
      <c r="AUS228" s="2"/>
      <c r="AUT228" s="2"/>
      <c r="AUU228" s="2"/>
      <c r="AUV228" s="2"/>
      <c r="AUW228" s="2"/>
      <c r="AUX228" s="2"/>
      <c r="AUY228" s="2"/>
      <c r="AUZ228" s="2"/>
      <c r="AVA228" s="2"/>
      <c r="AVB228" s="2"/>
      <c r="AVC228" s="2"/>
      <c r="AVD228" s="2"/>
      <c r="AVE228" s="2"/>
      <c r="AVF228" s="2"/>
      <c r="AVG228" s="2"/>
      <c r="AVH228" s="2"/>
      <c r="AVI228" s="2"/>
      <c r="AVJ228" s="2"/>
      <c r="AVK228" s="2"/>
      <c r="AVL228" s="2"/>
      <c r="AVM228" s="2"/>
      <c r="AVN228" s="2"/>
      <c r="AVO228" s="2"/>
      <c r="AVP228" s="2"/>
      <c r="AVQ228" s="2"/>
      <c r="AVR228" s="2"/>
      <c r="AVS228" s="2"/>
      <c r="AVT228" s="2"/>
      <c r="AVU228" s="2"/>
      <c r="AVV228" s="2"/>
      <c r="AVW228" s="2"/>
      <c r="AVX228" s="2"/>
      <c r="AVY228" s="2"/>
      <c r="AVZ228" s="2"/>
      <c r="AWA228" s="2"/>
      <c r="AWB228" s="2"/>
      <c r="AWC228" s="2"/>
      <c r="AWD228" s="2"/>
      <c r="AWE228" s="2"/>
      <c r="AWF228" s="2"/>
      <c r="AWG228" s="2"/>
      <c r="AWH228" s="2"/>
      <c r="AWI228" s="2"/>
      <c r="AWJ228" s="2"/>
      <c r="AWK228" s="2"/>
      <c r="AWL228" s="2"/>
      <c r="AWM228" s="2"/>
      <c r="AWN228" s="2"/>
      <c r="AWO228" s="2"/>
      <c r="AWP228" s="2"/>
      <c r="AWQ228" s="2"/>
      <c r="AWR228" s="2"/>
      <c r="AWS228" s="2"/>
      <c r="AWT228" s="2"/>
      <c r="AWU228" s="2"/>
      <c r="AWV228" s="2"/>
      <c r="AWW228" s="2"/>
      <c r="AWX228" s="2"/>
      <c r="AWY228" s="2"/>
      <c r="AWZ228" s="2"/>
      <c r="AXA228" s="2"/>
      <c r="AXB228" s="2"/>
      <c r="AXC228" s="2"/>
      <c r="AXD228" s="2"/>
      <c r="AXE228" s="2"/>
      <c r="AXF228" s="2"/>
      <c r="AXG228" s="2"/>
      <c r="AXH228" s="2"/>
      <c r="AXI228" s="2"/>
      <c r="AXJ228" s="2"/>
      <c r="AXK228" s="2"/>
      <c r="AXL228" s="2"/>
      <c r="AXM228" s="2"/>
      <c r="AXN228" s="2"/>
      <c r="AXO228" s="2"/>
      <c r="AXP228" s="2"/>
      <c r="AXQ228" s="2"/>
      <c r="AXR228" s="2"/>
      <c r="AXS228" s="2"/>
      <c r="AXT228" s="2"/>
      <c r="AXU228" s="2"/>
      <c r="AXV228" s="2"/>
      <c r="AXW228" s="2"/>
      <c r="AXX228" s="2"/>
      <c r="AXY228" s="2"/>
      <c r="AXZ228" s="2"/>
      <c r="AYA228" s="2"/>
      <c r="AYB228" s="2"/>
      <c r="AYC228" s="2"/>
      <c r="AYD228" s="2"/>
      <c r="AYE228" s="2"/>
      <c r="AYF228" s="2"/>
      <c r="AYG228" s="2"/>
      <c r="AYH228" s="2"/>
      <c r="AYI228" s="2"/>
      <c r="AYJ228" s="2"/>
      <c r="AYK228" s="2"/>
      <c r="AYL228" s="2"/>
      <c r="AYM228" s="2"/>
      <c r="AYN228" s="2"/>
      <c r="AYO228" s="2"/>
      <c r="AYP228" s="2"/>
      <c r="AYQ228" s="2"/>
      <c r="AYR228" s="2"/>
      <c r="AYS228" s="2"/>
      <c r="AYT228" s="2"/>
      <c r="AYU228" s="2"/>
      <c r="AYV228" s="2"/>
      <c r="AYW228" s="2"/>
      <c r="AYX228" s="2"/>
      <c r="AYY228" s="2"/>
      <c r="AYZ228" s="2"/>
      <c r="AZA228" s="2"/>
      <c r="AZB228" s="2"/>
      <c r="AZC228" s="2"/>
      <c r="AZD228" s="2"/>
      <c r="AZE228" s="2"/>
      <c r="AZF228" s="2"/>
      <c r="AZG228" s="2"/>
      <c r="AZH228" s="2"/>
      <c r="AZI228" s="2"/>
      <c r="AZJ228" s="2"/>
      <c r="AZK228" s="2"/>
      <c r="AZL228" s="2"/>
      <c r="AZM228" s="2"/>
      <c r="AZN228" s="2"/>
      <c r="AZO228" s="2"/>
      <c r="AZP228" s="2"/>
      <c r="AZQ228" s="2"/>
      <c r="AZR228" s="2"/>
      <c r="AZS228" s="2"/>
      <c r="AZT228" s="2"/>
      <c r="AZU228" s="2"/>
      <c r="AZV228" s="2"/>
      <c r="AZW228" s="2"/>
      <c r="AZX228" s="2"/>
      <c r="AZY228" s="2"/>
      <c r="AZZ228" s="2"/>
      <c r="BAA228" s="2"/>
      <c r="BAB228" s="2"/>
      <c r="BAC228" s="2"/>
      <c r="BAD228" s="2"/>
      <c r="BAE228" s="2"/>
      <c r="BAF228" s="2"/>
      <c r="BAG228" s="2"/>
      <c r="BAH228" s="2"/>
      <c r="BAI228" s="2"/>
      <c r="BAJ228" s="2"/>
      <c r="BAK228" s="2"/>
      <c r="BAL228" s="2"/>
      <c r="BAM228" s="2"/>
      <c r="BAN228" s="2"/>
      <c r="BAO228" s="2"/>
      <c r="BAP228" s="2"/>
      <c r="BAQ228" s="2"/>
      <c r="BAR228" s="2"/>
      <c r="BAS228" s="2"/>
      <c r="BAT228" s="2"/>
    </row>
    <row r="229" spans="1:1398" x14ac:dyDescent="0.25">
      <c r="G229" s="2"/>
      <c r="H229" s="2"/>
      <c r="I229" s="2"/>
      <c r="J229" s="12"/>
    </row>
    <row r="230" spans="1:1398" x14ac:dyDescent="0.25">
      <c r="G230" s="2"/>
      <c r="H230" s="2"/>
      <c r="I230" s="2"/>
      <c r="J230" s="12"/>
    </row>
    <row r="231" spans="1:1398" x14ac:dyDescent="0.25">
      <c r="G231" s="2"/>
      <c r="H231" s="2"/>
      <c r="I231" s="2"/>
      <c r="J231" s="12"/>
    </row>
    <row r="232" spans="1:1398" x14ac:dyDescent="0.25">
      <c r="G232" s="2"/>
      <c r="H232" s="2"/>
      <c r="I232" s="2"/>
      <c r="J232" s="12"/>
    </row>
    <row r="233" spans="1:1398" x14ac:dyDescent="0.25">
      <c r="G233" s="2"/>
      <c r="H233" s="2"/>
      <c r="I233" s="2"/>
      <c r="J233" s="12"/>
    </row>
    <row r="234" spans="1:1398" x14ac:dyDescent="0.25">
      <c r="G234" s="2"/>
      <c r="H234" s="2"/>
      <c r="I234" s="2"/>
      <c r="J234" s="12"/>
    </row>
    <row r="235" spans="1:1398" x14ac:dyDescent="0.25">
      <c r="G235" s="2"/>
      <c r="H235" s="2"/>
      <c r="I235" s="2"/>
      <c r="J235" s="12"/>
    </row>
    <row r="236" spans="1:1398" x14ac:dyDescent="0.25">
      <c r="G236" s="2"/>
      <c r="H236" s="2"/>
      <c r="I236" s="2"/>
      <c r="J236" s="12"/>
    </row>
    <row r="237" spans="1:1398" x14ac:dyDescent="0.25">
      <c r="G237" s="2"/>
      <c r="H237" s="2"/>
      <c r="I237" s="2"/>
      <c r="J237" s="12"/>
    </row>
    <row r="238" spans="1:1398" x14ac:dyDescent="0.25">
      <c r="G238" s="2"/>
      <c r="H238" s="2"/>
      <c r="I238" s="2"/>
      <c r="J238" s="12"/>
    </row>
    <row r="239" spans="1:1398" x14ac:dyDescent="0.25">
      <c r="G239" s="2"/>
      <c r="H239" s="2"/>
      <c r="I239" s="2"/>
    </row>
    <row r="240" spans="1:1398" x14ac:dyDescent="0.25">
      <c r="G240" s="2"/>
      <c r="H240" s="2"/>
      <c r="I240" s="2"/>
    </row>
    <row r="241" spans="7:9" x14ac:dyDescent="0.25">
      <c r="G241" s="2"/>
      <c r="H241" s="2"/>
      <c r="I241" s="2"/>
    </row>
    <row r="242" spans="7:9" x14ac:dyDescent="0.25">
      <c r="G242" s="2"/>
      <c r="H242" s="2"/>
      <c r="I242" s="2"/>
    </row>
    <row r="243" spans="7:9" x14ac:dyDescent="0.25">
      <c r="G243" s="2"/>
      <c r="H243" s="2"/>
      <c r="I243" s="2"/>
    </row>
    <row r="244" spans="7:9" x14ac:dyDescent="0.25">
      <c r="G244" s="2"/>
      <c r="H244" s="2"/>
      <c r="I244" s="2"/>
    </row>
    <row r="245" spans="7:9" x14ac:dyDescent="0.25">
      <c r="G245" s="2"/>
      <c r="H245" s="2"/>
      <c r="I245" s="2"/>
    </row>
    <row r="246" spans="7:9" x14ac:dyDescent="0.25">
      <c r="G246" s="2"/>
      <c r="H246" s="2"/>
      <c r="I246" s="2"/>
    </row>
    <row r="247" spans="7:9" x14ac:dyDescent="0.25">
      <c r="G247" s="2"/>
      <c r="H247" s="2"/>
      <c r="I247" s="2"/>
    </row>
    <row r="248" spans="7:9" x14ac:dyDescent="0.25">
      <c r="G248" s="2"/>
      <c r="H248" s="2"/>
      <c r="I248" s="2"/>
    </row>
    <row r="249" spans="7:9" x14ac:dyDescent="0.25">
      <c r="G249" s="2"/>
      <c r="H249" s="2"/>
      <c r="I249" s="2"/>
    </row>
    <row r="250" spans="7:9" x14ac:dyDescent="0.25">
      <c r="G250" s="2"/>
      <c r="H250" s="2"/>
      <c r="I250" s="2"/>
    </row>
    <row r="251" spans="7:9" x14ac:dyDescent="0.25">
      <c r="G251" s="2"/>
      <c r="H251" s="2"/>
      <c r="I251" s="2"/>
    </row>
    <row r="252" spans="7:9" x14ac:dyDescent="0.25">
      <c r="G252" s="2"/>
      <c r="H252" s="2"/>
      <c r="I252" s="2"/>
    </row>
    <row r="253" spans="7:9" x14ac:dyDescent="0.25">
      <c r="G253" s="2"/>
      <c r="H253" s="2"/>
      <c r="I253" s="2"/>
    </row>
    <row r="254" spans="7:9" x14ac:dyDescent="0.25">
      <c r="G254" s="2"/>
      <c r="H254" s="2"/>
      <c r="I254" s="2"/>
    </row>
    <row r="255" spans="7:9" x14ac:dyDescent="0.25">
      <c r="G255" s="2"/>
      <c r="H255" s="2"/>
      <c r="I255" s="2"/>
    </row>
    <row r="256" spans="7:9" x14ac:dyDescent="0.25">
      <c r="G256" s="2"/>
      <c r="H256" s="2"/>
      <c r="I256" s="2"/>
    </row>
    <row r="257" spans="2:9" x14ac:dyDescent="0.25">
      <c r="B257" s="5"/>
      <c r="C257" s="2"/>
      <c r="D257" s="2"/>
      <c r="E257" s="2"/>
      <c r="F257" s="2"/>
      <c r="G257" s="2"/>
      <c r="H257" s="2"/>
      <c r="I257" s="2"/>
    </row>
    <row r="258" spans="2:9" x14ac:dyDescent="0.25">
      <c r="B258" s="5"/>
      <c r="C258" s="2"/>
      <c r="D258" s="2"/>
      <c r="E258" s="2"/>
      <c r="F258" s="2"/>
      <c r="G258" s="2"/>
      <c r="H258" s="2"/>
      <c r="I258" s="2"/>
    </row>
    <row r="259" spans="2:9" x14ac:dyDescent="0.25">
      <c r="B259" s="5"/>
      <c r="C259" s="2"/>
      <c r="D259" s="2"/>
      <c r="E259" s="2"/>
      <c r="F259" s="2"/>
      <c r="G259" s="38"/>
      <c r="H259" s="38"/>
      <c r="I259" s="38"/>
    </row>
    <row r="260" spans="2:9" x14ac:dyDescent="0.25">
      <c r="B260" s="5"/>
      <c r="C260" s="2"/>
      <c r="D260" s="2"/>
      <c r="E260" s="2"/>
      <c r="F260" s="2"/>
      <c r="G260" s="38"/>
      <c r="H260" s="38"/>
      <c r="I260" s="38"/>
    </row>
    <row r="1577" spans="1397:1398" x14ac:dyDescent="0.25">
      <c r="BAS1577" s="2" t="s">
        <v>29</v>
      </c>
    </row>
    <row r="1578" spans="1397:1398" x14ac:dyDescent="0.25">
      <c r="BAT1578" s="2" t="s">
        <v>28</v>
      </c>
    </row>
  </sheetData>
  <mergeCells count="1">
    <mergeCell ref="B2:J2"/>
  </mergeCells>
  <phoneticPr fontId="18" type="noConversion"/>
  <dataValidations count="2">
    <dataValidation type="list" allowBlank="1" showInputMessage="1" showErrorMessage="1" sqref="D6:D138">
      <formula1>$P$5:$P$8</formula1>
    </dataValidation>
    <dataValidation type="list" allowBlank="1" showInputMessage="1" showErrorMessage="1" sqref="E6:E138">
      <formula1>$M$5:$M$16</formula1>
    </dataValidation>
  </dataValidations>
  <pageMargins left="0.7" right="0.7" top="0.75" bottom="0.75" header="0.3" footer="0.3"/>
  <pageSetup paperSize="9" scale="155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T1629"/>
  <sheetViews>
    <sheetView topLeftCell="B2" zoomScale="89" zoomScaleNormal="89" workbookViewId="0">
      <selection activeCell="C118" sqref="C118"/>
    </sheetView>
  </sheetViews>
  <sheetFormatPr baseColWidth="10" defaultRowHeight="15" x14ac:dyDescent="0.25"/>
  <cols>
    <col min="2" max="2" width="7.140625" customWidth="1"/>
    <col min="4" max="4" width="16.7109375" customWidth="1"/>
    <col min="5" max="5" width="15.5703125" customWidth="1"/>
    <col min="6" max="6" width="82.85546875" customWidth="1"/>
    <col min="7" max="7" width="12.42578125" customWidth="1"/>
    <col min="8" max="8" width="13" customWidth="1"/>
    <col min="9" max="10" width="15.140625" customWidth="1"/>
    <col min="11" max="11" width="15.42578125" customWidth="1"/>
    <col min="12" max="12" width="11.5703125" customWidth="1"/>
  </cols>
  <sheetData>
    <row r="1" spans="2:16" ht="15.75" x14ac:dyDescent="0.25">
      <c r="B1" s="1"/>
      <c r="D1" s="2" t="s">
        <v>0</v>
      </c>
      <c r="F1" s="3"/>
      <c r="G1">
        <v>0</v>
      </c>
    </row>
    <row r="2" spans="2:16" ht="23.25" x14ac:dyDescent="0.25">
      <c r="B2" s="94" t="s">
        <v>330</v>
      </c>
      <c r="C2" s="94"/>
      <c r="D2" s="94"/>
      <c r="E2" s="94"/>
      <c r="F2" s="94"/>
      <c r="G2" s="94"/>
      <c r="H2" s="94"/>
      <c r="I2" s="94"/>
      <c r="J2" s="94"/>
      <c r="L2" s="2"/>
    </row>
    <row r="3" spans="2:16" ht="22.15" customHeight="1" x14ac:dyDescent="0.25">
      <c r="B3" s="1"/>
      <c r="C3" s="2"/>
      <c r="F3" s="3"/>
      <c r="K3" s="4"/>
      <c r="L3" s="2"/>
    </row>
    <row r="4" spans="2:16" ht="16.149999999999999" customHeight="1" x14ac:dyDescent="0.25">
      <c r="B4" s="5"/>
      <c r="C4" s="6"/>
      <c r="D4" s="7"/>
      <c r="E4" s="7"/>
      <c r="F4" s="8"/>
      <c r="G4" s="9"/>
      <c r="H4" s="10"/>
      <c r="I4" s="11"/>
      <c r="J4" s="12"/>
    </row>
    <row r="5" spans="2:16" ht="12" customHeight="1" x14ac:dyDescent="0.25">
      <c r="B5" s="39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1" t="s">
        <v>6</v>
      </c>
      <c r="H5" s="42" t="s">
        <v>7</v>
      </c>
      <c r="I5" s="43" t="s">
        <v>8</v>
      </c>
      <c r="J5" s="13" t="s">
        <v>9</v>
      </c>
      <c r="M5" t="s">
        <v>10</v>
      </c>
      <c r="P5" t="s">
        <v>11</v>
      </c>
    </row>
    <row r="6" spans="2:16" hidden="1" x14ac:dyDescent="0.25">
      <c r="B6" s="14">
        <v>1</v>
      </c>
      <c r="C6" s="15">
        <v>46113</v>
      </c>
      <c r="D6" s="16" t="s">
        <v>11</v>
      </c>
      <c r="E6" s="16" t="s">
        <v>12</v>
      </c>
      <c r="F6" s="17" t="s">
        <v>331</v>
      </c>
      <c r="G6" s="18">
        <v>5849707</v>
      </c>
      <c r="H6" s="60"/>
      <c r="I6" s="20">
        <f>$I$4+G6-H6</f>
        <v>5849707</v>
      </c>
      <c r="J6" s="21"/>
      <c r="K6" s="12"/>
      <c r="M6" t="s">
        <v>13</v>
      </c>
      <c r="P6" t="s">
        <v>14</v>
      </c>
    </row>
    <row r="7" spans="2:16" hidden="1" x14ac:dyDescent="0.25">
      <c r="B7" s="14">
        <v>2</v>
      </c>
      <c r="C7" s="15">
        <v>46113</v>
      </c>
      <c r="D7" s="16" t="s">
        <v>15</v>
      </c>
      <c r="E7" s="16" t="s">
        <v>16</v>
      </c>
      <c r="F7" s="22" t="s">
        <v>332</v>
      </c>
      <c r="G7" s="23">
        <v>355000</v>
      </c>
      <c r="H7" s="59"/>
      <c r="I7" s="24">
        <f>IF(OR(G7,H7&gt;0),(I6+G7-H7),0)</f>
        <v>6204707</v>
      </c>
      <c r="J7" s="21"/>
      <c r="M7" t="s">
        <v>16</v>
      </c>
      <c r="P7" t="s">
        <v>15</v>
      </c>
    </row>
    <row r="8" spans="2:16" hidden="1" x14ac:dyDescent="0.25">
      <c r="B8" s="14">
        <v>3</v>
      </c>
      <c r="C8" s="15">
        <v>46113</v>
      </c>
      <c r="D8" s="16" t="s">
        <v>18</v>
      </c>
      <c r="E8" s="16" t="s">
        <v>10</v>
      </c>
      <c r="F8" s="22" t="s">
        <v>129</v>
      </c>
      <c r="G8" s="23">
        <v>200000</v>
      </c>
      <c r="H8" s="59"/>
      <c r="I8" s="24">
        <f t="shared" ref="I8:I71" si="0">IF(OR(G8,H8&gt;0),(I7+G8-H8),0)</f>
        <v>6404707</v>
      </c>
      <c r="J8" s="21"/>
      <c r="M8" t="s">
        <v>17</v>
      </c>
      <c r="P8" t="s">
        <v>18</v>
      </c>
    </row>
    <row r="9" spans="2:16" hidden="1" x14ac:dyDescent="0.25">
      <c r="B9" s="14">
        <v>4</v>
      </c>
      <c r="C9" s="15">
        <v>46113</v>
      </c>
      <c r="D9" s="16" t="s">
        <v>11</v>
      </c>
      <c r="E9" s="16" t="s">
        <v>12</v>
      </c>
      <c r="F9" s="22" t="s">
        <v>333</v>
      </c>
      <c r="G9" s="23"/>
      <c r="H9" s="59">
        <v>2000000</v>
      </c>
      <c r="I9" s="24">
        <f t="shared" si="0"/>
        <v>4404707</v>
      </c>
      <c r="J9" s="21"/>
      <c r="M9" t="s">
        <v>19</v>
      </c>
      <c r="P9" t="s">
        <v>283</v>
      </c>
    </row>
    <row r="10" spans="2:16" hidden="1" x14ac:dyDescent="0.25">
      <c r="B10" s="14">
        <v>5</v>
      </c>
      <c r="C10" s="15">
        <v>46113</v>
      </c>
      <c r="D10" s="16" t="s">
        <v>11</v>
      </c>
      <c r="E10" s="16" t="s">
        <v>12</v>
      </c>
      <c r="F10" s="22" t="s">
        <v>334</v>
      </c>
      <c r="G10" s="23"/>
      <c r="H10" s="59">
        <v>328007</v>
      </c>
      <c r="I10" s="24">
        <f t="shared" si="0"/>
        <v>4076700</v>
      </c>
      <c r="J10" s="21"/>
      <c r="M10" t="s">
        <v>20</v>
      </c>
    </row>
    <row r="11" spans="2:16" hidden="1" x14ac:dyDescent="0.25">
      <c r="B11" s="14">
        <v>6</v>
      </c>
      <c r="C11" s="15">
        <v>46113</v>
      </c>
      <c r="D11" s="16" t="s">
        <v>11</v>
      </c>
      <c r="E11" s="16" t="s">
        <v>24</v>
      </c>
      <c r="F11" s="22" t="s">
        <v>335</v>
      </c>
      <c r="G11" s="23"/>
      <c r="H11" s="59">
        <v>75200</v>
      </c>
      <c r="I11" s="24">
        <f t="shared" si="0"/>
        <v>4001500</v>
      </c>
      <c r="J11" s="21"/>
      <c r="M11" t="s">
        <v>21</v>
      </c>
      <c r="N11" s="2"/>
    </row>
    <row r="12" spans="2:16" hidden="1" x14ac:dyDescent="0.25">
      <c r="B12" s="14">
        <v>7</v>
      </c>
      <c r="C12" s="15">
        <v>46113</v>
      </c>
      <c r="D12" s="16" t="s">
        <v>11</v>
      </c>
      <c r="E12" s="16" t="s">
        <v>24</v>
      </c>
      <c r="F12" s="22" t="s">
        <v>336</v>
      </c>
      <c r="G12" s="23"/>
      <c r="H12" s="59">
        <v>24000</v>
      </c>
      <c r="I12" s="24">
        <f t="shared" si="0"/>
        <v>3977500</v>
      </c>
      <c r="J12" s="21"/>
      <c r="K12">
        <v>345000</v>
      </c>
      <c r="M12" t="s">
        <v>23</v>
      </c>
    </row>
    <row r="13" spans="2:16" hidden="1" x14ac:dyDescent="0.25">
      <c r="B13" s="14">
        <v>8</v>
      </c>
      <c r="C13" s="15">
        <v>46114</v>
      </c>
      <c r="D13" s="16" t="s">
        <v>14</v>
      </c>
      <c r="E13" s="16" t="s">
        <v>13</v>
      </c>
      <c r="F13" s="22" t="s">
        <v>337</v>
      </c>
      <c r="G13" s="23">
        <v>17500</v>
      </c>
      <c r="H13" s="59"/>
      <c r="I13" s="24">
        <f t="shared" si="0"/>
        <v>3995000</v>
      </c>
      <c r="J13" s="21"/>
      <c r="M13" t="s">
        <v>24</v>
      </c>
    </row>
    <row r="14" spans="2:16" hidden="1" x14ac:dyDescent="0.25">
      <c r="B14" s="14">
        <v>9</v>
      </c>
      <c r="C14" s="15">
        <v>46114</v>
      </c>
      <c r="D14" s="16" t="s">
        <v>14</v>
      </c>
      <c r="E14" s="16" t="s">
        <v>13</v>
      </c>
      <c r="F14" s="22" t="s">
        <v>338</v>
      </c>
      <c r="G14" s="23">
        <v>10500</v>
      </c>
      <c r="H14" s="59"/>
      <c r="I14" s="24">
        <f t="shared" si="0"/>
        <v>4005500</v>
      </c>
      <c r="J14" s="21"/>
      <c r="M14" t="s">
        <v>12</v>
      </c>
    </row>
    <row r="15" spans="2:16" hidden="1" x14ac:dyDescent="0.25">
      <c r="B15" s="14">
        <v>10</v>
      </c>
      <c r="C15" s="15">
        <v>46114</v>
      </c>
      <c r="D15" s="16" t="s">
        <v>15</v>
      </c>
      <c r="E15" s="16" t="s">
        <v>13</v>
      </c>
      <c r="F15" s="22" t="s">
        <v>339</v>
      </c>
      <c r="G15" s="23">
        <v>285000</v>
      </c>
      <c r="H15" s="59"/>
      <c r="I15" s="24">
        <f t="shared" si="0"/>
        <v>4290500</v>
      </c>
      <c r="J15" s="21"/>
    </row>
    <row r="16" spans="2:16" hidden="1" x14ac:dyDescent="0.25">
      <c r="B16" s="14">
        <v>11</v>
      </c>
      <c r="C16" s="15">
        <v>46114</v>
      </c>
      <c r="D16" s="16" t="s">
        <v>14</v>
      </c>
      <c r="E16" s="16" t="s">
        <v>13</v>
      </c>
      <c r="F16" s="22" t="s">
        <v>340</v>
      </c>
      <c r="G16" s="23">
        <v>70000</v>
      </c>
      <c r="H16" s="59"/>
      <c r="I16" s="24">
        <f t="shared" si="0"/>
        <v>4360500</v>
      </c>
      <c r="J16" s="21"/>
    </row>
    <row r="17" spans="2:11" hidden="1" x14ac:dyDescent="0.25">
      <c r="B17" s="14">
        <v>12</v>
      </c>
      <c r="C17" s="15">
        <v>46114</v>
      </c>
      <c r="D17" s="16" t="s">
        <v>283</v>
      </c>
      <c r="E17" s="16" t="s">
        <v>24</v>
      </c>
      <c r="F17" s="22" t="s">
        <v>341</v>
      </c>
      <c r="G17" s="23"/>
      <c r="H17" s="59">
        <v>128000</v>
      </c>
      <c r="I17" s="24">
        <f t="shared" si="0"/>
        <v>4232500</v>
      </c>
      <c r="J17" s="21"/>
    </row>
    <row r="18" spans="2:11" hidden="1" x14ac:dyDescent="0.25">
      <c r="B18" s="14">
        <v>13</v>
      </c>
      <c r="C18" s="15">
        <v>46114</v>
      </c>
      <c r="D18" s="16" t="s">
        <v>283</v>
      </c>
      <c r="E18" s="16" t="s">
        <v>24</v>
      </c>
      <c r="F18" s="22" t="s">
        <v>342</v>
      </c>
      <c r="G18" s="23"/>
      <c r="H18" s="59">
        <v>133000</v>
      </c>
      <c r="I18" s="24">
        <f t="shared" si="0"/>
        <v>4099500</v>
      </c>
      <c r="J18" s="21"/>
      <c r="K18" s="12"/>
    </row>
    <row r="19" spans="2:11" hidden="1" x14ac:dyDescent="0.25">
      <c r="B19" s="14">
        <v>14</v>
      </c>
      <c r="C19" s="15">
        <v>46114</v>
      </c>
      <c r="D19" s="16" t="s">
        <v>283</v>
      </c>
      <c r="E19" s="16" t="s">
        <v>24</v>
      </c>
      <c r="F19" s="22" t="s">
        <v>343</v>
      </c>
      <c r="G19" s="23"/>
      <c r="H19" s="59">
        <v>170000</v>
      </c>
      <c r="I19" s="24">
        <f t="shared" si="0"/>
        <v>3929500</v>
      </c>
      <c r="J19" s="21"/>
    </row>
    <row r="20" spans="2:11" ht="14.45" hidden="1" customHeight="1" x14ac:dyDescent="0.25">
      <c r="B20" s="14">
        <v>15</v>
      </c>
      <c r="C20" s="15">
        <v>46114</v>
      </c>
      <c r="D20" s="16" t="s">
        <v>283</v>
      </c>
      <c r="E20" s="16" t="s">
        <v>23</v>
      </c>
      <c r="F20" s="22" t="s">
        <v>344</v>
      </c>
      <c r="G20" s="23"/>
      <c r="H20" s="59">
        <v>19500</v>
      </c>
      <c r="I20" s="24">
        <f t="shared" si="0"/>
        <v>3910000</v>
      </c>
      <c r="J20" s="21"/>
      <c r="K20" s="25"/>
    </row>
    <row r="21" spans="2:11" ht="14.45" hidden="1" customHeight="1" x14ac:dyDescent="0.25">
      <c r="B21" s="14">
        <v>16</v>
      </c>
      <c r="C21" s="15">
        <v>46114</v>
      </c>
      <c r="D21" s="16" t="s">
        <v>11</v>
      </c>
      <c r="E21" s="16" t="s">
        <v>21</v>
      </c>
      <c r="F21" s="22" t="s">
        <v>26</v>
      </c>
      <c r="G21" s="23"/>
      <c r="H21" s="59">
        <v>15000</v>
      </c>
      <c r="I21" s="24">
        <f t="shared" si="0"/>
        <v>3895000</v>
      </c>
      <c r="J21" s="21"/>
      <c r="K21" s="25"/>
    </row>
    <row r="22" spans="2:11" ht="14.45" hidden="1" customHeight="1" x14ac:dyDescent="0.25">
      <c r="B22" s="14">
        <v>17</v>
      </c>
      <c r="C22" s="15">
        <v>46114</v>
      </c>
      <c r="D22" s="16" t="s">
        <v>11</v>
      </c>
      <c r="E22" s="16" t="s">
        <v>21</v>
      </c>
      <c r="F22" s="22" t="s">
        <v>53</v>
      </c>
      <c r="G22" s="23"/>
      <c r="H22" s="59">
        <v>2000</v>
      </c>
      <c r="I22" s="24">
        <f t="shared" si="0"/>
        <v>3893000</v>
      </c>
      <c r="J22" s="21"/>
      <c r="K22" s="25"/>
    </row>
    <row r="23" spans="2:11" ht="14.45" hidden="1" customHeight="1" x14ac:dyDescent="0.25">
      <c r="B23" s="14">
        <v>18</v>
      </c>
      <c r="C23" s="15">
        <v>46114</v>
      </c>
      <c r="D23" s="16" t="s">
        <v>11</v>
      </c>
      <c r="E23" s="16" t="s">
        <v>23</v>
      </c>
      <c r="F23" s="22" t="s">
        <v>345</v>
      </c>
      <c r="G23" s="23"/>
      <c r="H23" s="59">
        <v>1000</v>
      </c>
      <c r="I23" s="24">
        <f t="shared" si="0"/>
        <v>3892000</v>
      </c>
      <c r="J23" s="21"/>
      <c r="K23" s="25"/>
    </row>
    <row r="24" spans="2:11" ht="14.45" hidden="1" customHeight="1" x14ac:dyDescent="0.25">
      <c r="B24" s="14">
        <v>19</v>
      </c>
      <c r="C24" s="15">
        <v>46114</v>
      </c>
      <c r="D24" s="16" t="s">
        <v>18</v>
      </c>
      <c r="E24" s="16" t="s">
        <v>10</v>
      </c>
      <c r="F24" s="22" t="s">
        <v>130</v>
      </c>
      <c r="G24" s="23">
        <v>200000</v>
      </c>
      <c r="H24" s="59"/>
      <c r="I24" s="24">
        <f t="shared" si="0"/>
        <v>4092000</v>
      </c>
      <c r="J24" s="21"/>
      <c r="K24" s="25"/>
    </row>
    <row r="25" spans="2:11" ht="14.45" hidden="1" customHeight="1" x14ac:dyDescent="0.25">
      <c r="B25" s="14">
        <v>20</v>
      </c>
      <c r="C25" s="15">
        <v>46115</v>
      </c>
      <c r="D25" s="16" t="s">
        <v>15</v>
      </c>
      <c r="E25" s="16" t="s">
        <v>13</v>
      </c>
      <c r="F25" s="22" t="s">
        <v>346</v>
      </c>
      <c r="G25" s="23">
        <v>235000</v>
      </c>
      <c r="H25" s="59"/>
      <c r="I25" s="24">
        <f t="shared" si="0"/>
        <v>4327000</v>
      </c>
      <c r="J25" s="21"/>
      <c r="K25" s="25"/>
    </row>
    <row r="26" spans="2:11" ht="14.45" hidden="1" customHeight="1" x14ac:dyDescent="0.25">
      <c r="B26" s="14">
        <v>21</v>
      </c>
      <c r="C26" s="15">
        <v>46115</v>
      </c>
      <c r="D26" s="16" t="s">
        <v>14</v>
      </c>
      <c r="E26" s="16" t="s">
        <v>13</v>
      </c>
      <c r="F26" s="22" t="s">
        <v>348</v>
      </c>
      <c r="G26" s="23">
        <v>17500</v>
      </c>
      <c r="H26" s="59"/>
      <c r="I26" s="24">
        <f t="shared" si="0"/>
        <v>4344500</v>
      </c>
      <c r="J26" s="21"/>
      <c r="K26" s="25"/>
    </row>
    <row r="27" spans="2:11" ht="14.45" hidden="1" customHeight="1" x14ac:dyDescent="0.25">
      <c r="B27" s="14">
        <v>22</v>
      </c>
      <c r="C27" s="15">
        <v>46115</v>
      </c>
      <c r="D27" s="16" t="s">
        <v>15</v>
      </c>
      <c r="E27" s="16" t="s">
        <v>16</v>
      </c>
      <c r="F27" s="22" t="s">
        <v>347</v>
      </c>
      <c r="G27" s="23">
        <v>260000</v>
      </c>
      <c r="H27" s="59"/>
      <c r="I27" s="24">
        <f t="shared" si="0"/>
        <v>4604500</v>
      </c>
      <c r="J27" s="21"/>
      <c r="K27" s="25"/>
    </row>
    <row r="28" spans="2:11" ht="14.45" hidden="1" customHeight="1" x14ac:dyDescent="0.25">
      <c r="B28" s="14">
        <v>23</v>
      </c>
      <c r="C28" s="15">
        <v>46115</v>
      </c>
      <c r="D28" s="16" t="s">
        <v>14</v>
      </c>
      <c r="E28" s="16" t="s">
        <v>13</v>
      </c>
      <c r="F28" s="22" t="s">
        <v>349</v>
      </c>
      <c r="G28" s="23">
        <v>35000</v>
      </c>
      <c r="H28" s="59"/>
      <c r="I28" s="24">
        <f t="shared" si="0"/>
        <v>4639500</v>
      </c>
      <c r="J28" s="21"/>
      <c r="K28" s="25"/>
    </row>
    <row r="29" spans="2:11" ht="14.45" hidden="1" customHeight="1" x14ac:dyDescent="0.25">
      <c r="B29" s="14">
        <v>24</v>
      </c>
      <c r="C29" s="15">
        <v>46115</v>
      </c>
      <c r="D29" s="16" t="s">
        <v>11</v>
      </c>
      <c r="E29" s="16" t="s">
        <v>24</v>
      </c>
      <c r="F29" s="22" t="s">
        <v>41</v>
      </c>
      <c r="G29" s="23"/>
      <c r="H29" s="59">
        <v>10000</v>
      </c>
      <c r="I29" s="24">
        <f t="shared" si="0"/>
        <v>4629500</v>
      </c>
      <c r="J29" s="21"/>
      <c r="K29" s="25"/>
    </row>
    <row r="30" spans="2:11" ht="14.45" hidden="1" customHeight="1" x14ac:dyDescent="0.25">
      <c r="B30" s="14">
        <v>25</v>
      </c>
      <c r="C30" s="15">
        <v>46116</v>
      </c>
      <c r="D30" s="16" t="s">
        <v>14</v>
      </c>
      <c r="E30" s="16" t="s">
        <v>13</v>
      </c>
      <c r="F30" s="22" t="s">
        <v>350</v>
      </c>
      <c r="G30" s="23">
        <v>35000</v>
      </c>
      <c r="H30" s="59"/>
      <c r="I30" s="24">
        <f t="shared" si="0"/>
        <v>4664500</v>
      </c>
      <c r="J30" s="21"/>
      <c r="K30" s="25"/>
    </row>
    <row r="31" spans="2:11" ht="14.45" hidden="1" customHeight="1" x14ac:dyDescent="0.25">
      <c r="B31" s="14">
        <v>26</v>
      </c>
      <c r="C31" s="15">
        <v>46116</v>
      </c>
      <c r="D31" s="16" t="s">
        <v>283</v>
      </c>
      <c r="E31" s="16" t="s">
        <v>24</v>
      </c>
      <c r="F31" s="22" t="s">
        <v>351</v>
      </c>
      <c r="G31" s="23"/>
      <c r="H31" s="59">
        <v>15000</v>
      </c>
      <c r="I31" s="24">
        <f t="shared" si="0"/>
        <v>4649500</v>
      </c>
      <c r="J31" s="21"/>
      <c r="K31" s="25"/>
    </row>
    <row r="32" spans="2:11" ht="14.45" hidden="1" customHeight="1" x14ac:dyDescent="0.25">
      <c r="B32" s="14">
        <v>27</v>
      </c>
      <c r="C32" s="15">
        <v>46116</v>
      </c>
      <c r="D32" s="16" t="s">
        <v>283</v>
      </c>
      <c r="E32" s="16" t="s">
        <v>23</v>
      </c>
      <c r="F32" s="22" t="s">
        <v>352</v>
      </c>
      <c r="G32" s="23"/>
      <c r="H32" s="59">
        <v>47350</v>
      </c>
      <c r="I32" s="24">
        <f t="shared" si="0"/>
        <v>4602150</v>
      </c>
      <c r="J32" s="21"/>
      <c r="K32" s="25"/>
    </row>
    <row r="33" spans="2:11" ht="14.45" hidden="1" customHeight="1" x14ac:dyDescent="0.25">
      <c r="B33" s="14">
        <v>28</v>
      </c>
      <c r="C33" s="15">
        <v>46116</v>
      </c>
      <c r="D33" s="16" t="s">
        <v>283</v>
      </c>
      <c r="E33" s="16" t="s">
        <v>17</v>
      </c>
      <c r="F33" s="22" t="s">
        <v>353</v>
      </c>
      <c r="G33" s="23"/>
      <c r="H33" s="59">
        <v>60000</v>
      </c>
      <c r="I33" s="24">
        <f t="shared" si="0"/>
        <v>4542150</v>
      </c>
      <c r="J33" s="21"/>
      <c r="K33" s="25"/>
    </row>
    <row r="34" spans="2:11" ht="14.45" hidden="1" customHeight="1" x14ac:dyDescent="0.25">
      <c r="B34" s="14">
        <v>29</v>
      </c>
      <c r="C34" s="15">
        <v>46116</v>
      </c>
      <c r="D34" s="16" t="s">
        <v>283</v>
      </c>
      <c r="E34" s="16" t="s">
        <v>17</v>
      </c>
      <c r="F34" s="22" t="s">
        <v>355</v>
      </c>
      <c r="G34" s="23"/>
      <c r="H34" s="59">
        <v>15000</v>
      </c>
      <c r="I34" s="24">
        <f t="shared" si="0"/>
        <v>4527150</v>
      </c>
      <c r="J34" s="21"/>
      <c r="K34" s="25"/>
    </row>
    <row r="35" spans="2:11" ht="14.45" hidden="1" customHeight="1" x14ac:dyDescent="0.25">
      <c r="B35" s="14">
        <v>30</v>
      </c>
      <c r="C35" s="15">
        <v>46116</v>
      </c>
      <c r="D35" s="16" t="s">
        <v>283</v>
      </c>
      <c r="E35" s="16" t="s">
        <v>17</v>
      </c>
      <c r="F35" s="22" t="s">
        <v>356</v>
      </c>
      <c r="G35" s="23"/>
      <c r="H35" s="59">
        <v>15000</v>
      </c>
      <c r="I35" s="24">
        <f t="shared" si="0"/>
        <v>4512150</v>
      </c>
      <c r="J35" s="21"/>
      <c r="K35" s="25"/>
    </row>
    <row r="36" spans="2:11" ht="14.45" hidden="1" customHeight="1" x14ac:dyDescent="0.25">
      <c r="B36" s="14">
        <v>31</v>
      </c>
      <c r="C36" s="15">
        <v>46116</v>
      </c>
      <c r="D36" s="16" t="s">
        <v>283</v>
      </c>
      <c r="E36" s="16" t="s">
        <v>17</v>
      </c>
      <c r="F36" s="22" t="s">
        <v>357</v>
      </c>
      <c r="G36" s="23"/>
      <c r="H36" s="59">
        <v>25000</v>
      </c>
      <c r="I36" s="24">
        <f t="shared" si="0"/>
        <v>4487150</v>
      </c>
      <c r="J36" s="21"/>
      <c r="K36" s="25"/>
    </row>
    <row r="37" spans="2:11" ht="14.45" hidden="1" customHeight="1" x14ac:dyDescent="0.25">
      <c r="B37" s="14">
        <v>32</v>
      </c>
      <c r="C37" s="15">
        <v>46116</v>
      </c>
      <c r="D37" s="16" t="s">
        <v>283</v>
      </c>
      <c r="E37" s="16" t="s">
        <v>17</v>
      </c>
      <c r="F37" s="22" t="s">
        <v>354</v>
      </c>
      <c r="G37" s="23"/>
      <c r="H37" s="59">
        <v>64500</v>
      </c>
      <c r="I37" s="24">
        <f t="shared" si="0"/>
        <v>4422650</v>
      </c>
      <c r="J37" s="21"/>
      <c r="K37" s="25"/>
    </row>
    <row r="38" spans="2:11" hidden="1" x14ac:dyDescent="0.25">
      <c r="B38" s="14">
        <v>33</v>
      </c>
      <c r="C38" s="15">
        <v>46116</v>
      </c>
      <c r="D38" s="16" t="s">
        <v>283</v>
      </c>
      <c r="E38" s="16" t="s">
        <v>17</v>
      </c>
      <c r="F38" s="22" t="s">
        <v>358</v>
      </c>
      <c r="G38" s="23"/>
      <c r="H38" s="59">
        <v>40000</v>
      </c>
      <c r="I38" s="24">
        <f t="shared" si="0"/>
        <v>4382650</v>
      </c>
      <c r="J38" s="21"/>
    </row>
    <row r="39" spans="2:11" hidden="1" x14ac:dyDescent="0.25">
      <c r="B39" s="14">
        <v>34</v>
      </c>
      <c r="C39" s="15">
        <v>46119</v>
      </c>
      <c r="D39" s="16" t="s">
        <v>15</v>
      </c>
      <c r="E39" s="16" t="s">
        <v>13</v>
      </c>
      <c r="F39" s="22" t="s">
        <v>359</v>
      </c>
      <c r="G39" s="23">
        <v>125000</v>
      </c>
      <c r="H39" s="59"/>
      <c r="I39" s="24">
        <f t="shared" si="0"/>
        <v>4507650</v>
      </c>
      <c r="J39" s="21"/>
    </row>
    <row r="40" spans="2:11" hidden="1" x14ac:dyDescent="0.25">
      <c r="B40" s="14">
        <v>35</v>
      </c>
      <c r="C40" s="15">
        <v>46119</v>
      </c>
      <c r="D40" s="16" t="s">
        <v>14</v>
      </c>
      <c r="E40" s="16" t="s">
        <v>13</v>
      </c>
      <c r="F40" s="22" t="s">
        <v>360</v>
      </c>
      <c r="G40" s="23">
        <v>10500</v>
      </c>
      <c r="H40" s="59"/>
      <c r="I40" s="24">
        <f t="shared" si="0"/>
        <v>4518150</v>
      </c>
      <c r="J40" s="21"/>
    </row>
    <row r="41" spans="2:11" hidden="1" x14ac:dyDescent="0.25">
      <c r="B41" s="14">
        <v>36</v>
      </c>
      <c r="C41" s="15">
        <v>46119</v>
      </c>
      <c r="D41" s="16" t="s">
        <v>15</v>
      </c>
      <c r="E41" s="16" t="s">
        <v>13</v>
      </c>
      <c r="F41" s="22" t="s">
        <v>361</v>
      </c>
      <c r="G41" s="23">
        <v>285000</v>
      </c>
      <c r="H41" s="59"/>
      <c r="I41" s="24">
        <f t="shared" si="0"/>
        <v>4803150</v>
      </c>
      <c r="J41" s="21"/>
    </row>
    <row r="42" spans="2:11" hidden="1" x14ac:dyDescent="0.25">
      <c r="B42" s="14">
        <v>37</v>
      </c>
      <c r="C42" s="15">
        <v>46119</v>
      </c>
      <c r="D42" s="16" t="s">
        <v>11</v>
      </c>
      <c r="E42" s="16" t="s">
        <v>21</v>
      </c>
      <c r="F42" s="22" t="s">
        <v>362</v>
      </c>
      <c r="G42" s="23"/>
      <c r="H42" s="59">
        <v>25000</v>
      </c>
      <c r="I42" s="24">
        <f t="shared" si="0"/>
        <v>4778150</v>
      </c>
      <c r="J42" s="21"/>
    </row>
    <row r="43" spans="2:11" hidden="1" x14ac:dyDescent="0.25">
      <c r="B43" s="14">
        <v>38</v>
      </c>
      <c r="C43" s="15">
        <v>46119</v>
      </c>
      <c r="D43" s="16" t="s">
        <v>283</v>
      </c>
      <c r="E43" s="16" t="s">
        <v>17</v>
      </c>
      <c r="F43" s="27" t="s">
        <v>363</v>
      </c>
      <c r="G43" s="23"/>
      <c r="H43" s="59">
        <v>280000</v>
      </c>
      <c r="I43" s="24">
        <f t="shared" si="0"/>
        <v>4498150</v>
      </c>
      <c r="J43" s="21"/>
    </row>
    <row r="44" spans="2:11" hidden="1" x14ac:dyDescent="0.25">
      <c r="B44" s="14">
        <v>39</v>
      </c>
      <c r="C44" s="15">
        <v>46119</v>
      </c>
      <c r="D44" s="16" t="s">
        <v>283</v>
      </c>
      <c r="E44" s="16" t="s">
        <v>23</v>
      </c>
      <c r="F44" s="22" t="s">
        <v>364</v>
      </c>
      <c r="G44" s="23"/>
      <c r="H44" s="59">
        <v>215000</v>
      </c>
      <c r="I44" s="24">
        <f t="shared" si="0"/>
        <v>4283150</v>
      </c>
      <c r="J44" s="21"/>
    </row>
    <row r="45" spans="2:11" hidden="1" x14ac:dyDescent="0.25">
      <c r="B45" s="14">
        <v>40</v>
      </c>
      <c r="C45" s="15">
        <v>46119</v>
      </c>
      <c r="D45" s="16" t="s">
        <v>283</v>
      </c>
      <c r="E45" s="16" t="s">
        <v>24</v>
      </c>
      <c r="F45" s="22" t="s">
        <v>365</v>
      </c>
      <c r="G45" s="23"/>
      <c r="H45" s="59">
        <v>15000</v>
      </c>
      <c r="I45" s="24">
        <f t="shared" si="0"/>
        <v>4268150</v>
      </c>
      <c r="J45" s="21"/>
    </row>
    <row r="46" spans="2:11" hidden="1" x14ac:dyDescent="0.25">
      <c r="B46" s="14">
        <v>41</v>
      </c>
      <c r="C46" s="15">
        <v>46119</v>
      </c>
      <c r="D46" s="16" t="s">
        <v>283</v>
      </c>
      <c r="E46" s="16" t="s">
        <v>23</v>
      </c>
      <c r="F46" s="22" t="s">
        <v>366</v>
      </c>
      <c r="G46" s="23"/>
      <c r="H46" s="59">
        <v>5000</v>
      </c>
      <c r="I46" s="24">
        <f t="shared" si="0"/>
        <v>4263150</v>
      </c>
      <c r="J46" s="21"/>
    </row>
    <row r="47" spans="2:11" hidden="1" x14ac:dyDescent="0.25">
      <c r="B47" s="14">
        <v>42</v>
      </c>
      <c r="C47" s="15">
        <v>46119</v>
      </c>
      <c r="D47" s="16" t="s">
        <v>283</v>
      </c>
      <c r="E47" s="16" t="s">
        <v>23</v>
      </c>
      <c r="F47" s="22" t="s">
        <v>367</v>
      </c>
      <c r="G47" s="23"/>
      <c r="H47" s="59">
        <v>20000</v>
      </c>
      <c r="I47" s="24">
        <f t="shared" si="0"/>
        <v>4243150</v>
      </c>
      <c r="J47" s="21"/>
    </row>
    <row r="48" spans="2:11" hidden="1" x14ac:dyDescent="0.25">
      <c r="B48" s="14">
        <v>43</v>
      </c>
      <c r="C48" s="15">
        <v>46119</v>
      </c>
      <c r="D48" s="16" t="s">
        <v>283</v>
      </c>
      <c r="E48" s="16" t="s">
        <v>17</v>
      </c>
      <c r="F48" s="22" t="s">
        <v>368</v>
      </c>
      <c r="G48" s="23"/>
      <c r="H48" s="59">
        <v>33150</v>
      </c>
      <c r="I48" s="24">
        <f t="shared" si="0"/>
        <v>4210000</v>
      </c>
      <c r="J48" s="21"/>
    </row>
    <row r="49" spans="1:19" hidden="1" x14ac:dyDescent="0.25">
      <c r="B49" s="14">
        <v>44</v>
      </c>
      <c r="C49" s="15">
        <v>46120</v>
      </c>
      <c r="D49" s="16" t="s">
        <v>15</v>
      </c>
      <c r="E49" s="16" t="s">
        <v>13</v>
      </c>
      <c r="F49" s="22" t="s">
        <v>370</v>
      </c>
      <c r="G49" s="23">
        <v>75000</v>
      </c>
      <c r="H49" s="59"/>
      <c r="I49" s="24">
        <f t="shared" si="0"/>
        <v>4285000</v>
      </c>
      <c r="J49" s="21"/>
    </row>
    <row r="50" spans="1:19" hidden="1" x14ac:dyDescent="0.25">
      <c r="B50" s="14">
        <v>45</v>
      </c>
      <c r="C50" s="15">
        <v>46120</v>
      </c>
      <c r="D50" s="16" t="s">
        <v>14</v>
      </c>
      <c r="E50" s="16" t="s">
        <v>10</v>
      </c>
      <c r="F50" s="22" t="s">
        <v>373</v>
      </c>
      <c r="G50" s="23">
        <v>35000</v>
      </c>
      <c r="H50" s="59"/>
      <c r="I50" s="24">
        <f t="shared" si="0"/>
        <v>4320000</v>
      </c>
      <c r="J50" s="21"/>
    </row>
    <row r="51" spans="1:19" hidden="1" x14ac:dyDescent="0.25">
      <c r="B51" s="14">
        <v>46</v>
      </c>
      <c r="C51" s="15">
        <v>46120</v>
      </c>
      <c r="D51" s="16" t="s">
        <v>14</v>
      </c>
      <c r="E51" s="16" t="s">
        <v>10</v>
      </c>
      <c r="F51" s="22" t="s">
        <v>374</v>
      </c>
      <c r="G51" s="23">
        <v>86000</v>
      </c>
      <c r="H51" s="59"/>
      <c r="I51" s="24">
        <f t="shared" si="0"/>
        <v>4406000</v>
      </c>
      <c r="J51" s="21"/>
    </row>
    <row r="52" spans="1:19" hidden="1" x14ac:dyDescent="0.25">
      <c r="B52" s="14">
        <v>47</v>
      </c>
      <c r="C52" s="15">
        <v>46120</v>
      </c>
      <c r="D52" s="16" t="s">
        <v>14</v>
      </c>
      <c r="E52" s="16" t="s">
        <v>10</v>
      </c>
      <c r="F52" s="22" t="s">
        <v>129</v>
      </c>
      <c r="G52" s="23">
        <v>250000</v>
      </c>
      <c r="H52" s="59"/>
      <c r="I52" s="24">
        <f t="shared" si="0"/>
        <v>4656000</v>
      </c>
      <c r="J52" s="21"/>
    </row>
    <row r="53" spans="1:19" hidden="1" x14ac:dyDescent="0.25">
      <c r="B53" s="14">
        <v>48</v>
      </c>
      <c r="C53" s="15">
        <v>46120</v>
      </c>
      <c r="D53" s="16" t="s">
        <v>11</v>
      </c>
      <c r="E53" s="16" t="s">
        <v>12</v>
      </c>
      <c r="F53" s="22" t="s">
        <v>371</v>
      </c>
      <c r="G53" s="23"/>
      <c r="H53" s="59">
        <v>650000</v>
      </c>
      <c r="I53" s="24">
        <f t="shared" si="0"/>
        <v>4006000</v>
      </c>
      <c r="J53" s="21"/>
    </row>
    <row r="54" spans="1:19" hidden="1" x14ac:dyDescent="0.25">
      <c r="B54" s="14">
        <v>49</v>
      </c>
      <c r="C54" s="15">
        <v>46121</v>
      </c>
      <c r="D54" s="16" t="s">
        <v>18</v>
      </c>
      <c r="E54" s="16" t="s">
        <v>10</v>
      </c>
      <c r="F54" s="22" t="s">
        <v>130</v>
      </c>
      <c r="G54" s="23">
        <v>200000</v>
      </c>
      <c r="H54" s="59"/>
      <c r="I54" s="24">
        <f t="shared" si="0"/>
        <v>4206000</v>
      </c>
      <c r="J54" s="21"/>
    </row>
    <row r="55" spans="1:19" hidden="1" x14ac:dyDescent="0.25">
      <c r="B55" s="14">
        <v>50</v>
      </c>
      <c r="C55" s="15">
        <v>46121</v>
      </c>
      <c r="D55" s="16" t="s">
        <v>11</v>
      </c>
      <c r="E55" s="16" t="s">
        <v>21</v>
      </c>
      <c r="F55" s="22" t="s">
        <v>26</v>
      </c>
      <c r="G55" s="23"/>
      <c r="H55" s="59">
        <v>15000</v>
      </c>
      <c r="I55" s="24">
        <f t="shared" si="0"/>
        <v>4191000</v>
      </c>
      <c r="J55" s="21"/>
      <c r="K55" s="25"/>
    </row>
    <row r="56" spans="1:19" hidden="1" x14ac:dyDescent="0.25">
      <c r="B56" s="14">
        <v>51</v>
      </c>
      <c r="C56" s="15">
        <v>46121</v>
      </c>
      <c r="D56" s="16" t="s">
        <v>283</v>
      </c>
      <c r="E56" s="16" t="s">
        <v>23</v>
      </c>
      <c r="F56" s="22" t="s">
        <v>375</v>
      </c>
      <c r="G56" s="23"/>
      <c r="H56" s="59">
        <v>1500</v>
      </c>
      <c r="I56" s="24">
        <f t="shared" si="0"/>
        <v>4189500</v>
      </c>
      <c r="J56" s="21"/>
    </row>
    <row r="57" spans="1:19" hidden="1" x14ac:dyDescent="0.25">
      <c r="B57" s="14">
        <v>52</v>
      </c>
      <c r="C57" s="15">
        <v>46121</v>
      </c>
      <c r="D57" s="16" t="s">
        <v>283</v>
      </c>
      <c r="E57" s="16" t="s">
        <v>23</v>
      </c>
      <c r="F57" s="22" t="s">
        <v>380</v>
      </c>
      <c r="G57" s="23"/>
      <c r="H57" s="59">
        <v>99375</v>
      </c>
      <c r="I57" s="24">
        <f t="shared" si="0"/>
        <v>4090125</v>
      </c>
      <c r="J57" s="21"/>
    </row>
    <row r="58" spans="1:19" hidden="1" x14ac:dyDescent="0.25">
      <c r="B58" s="14">
        <v>53</v>
      </c>
      <c r="C58" s="15">
        <v>46121</v>
      </c>
      <c r="D58" s="16" t="s">
        <v>283</v>
      </c>
      <c r="E58" s="16" t="s">
        <v>23</v>
      </c>
      <c r="F58" s="22" t="s">
        <v>377</v>
      </c>
      <c r="G58" s="23"/>
      <c r="H58" s="59">
        <v>1000000</v>
      </c>
      <c r="I58" s="24">
        <f t="shared" si="0"/>
        <v>3090125</v>
      </c>
      <c r="J58" s="21"/>
      <c r="K58" s="25"/>
    </row>
    <row r="59" spans="1:19" hidden="1" x14ac:dyDescent="0.25">
      <c r="B59" s="14">
        <v>54</v>
      </c>
      <c r="C59" s="15">
        <v>46121</v>
      </c>
      <c r="D59" s="16" t="s">
        <v>283</v>
      </c>
      <c r="E59" s="16" t="s">
        <v>17</v>
      </c>
      <c r="F59" s="22" t="s">
        <v>378</v>
      </c>
      <c r="G59" s="23"/>
      <c r="H59" s="59">
        <v>84000</v>
      </c>
      <c r="I59" s="24">
        <f t="shared" si="0"/>
        <v>3006125</v>
      </c>
      <c r="J59" s="21"/>
      <c r="K59" s="25"/>
    </row>
    <row r="60" spans="1:19" hidden="1" x14ac:dyDescent="0.25">
      <c r="A60" s="2"/>
      <c r="B60" s="14">
        <v>55</v>
      </c>
      <c r="C60" s="15">
        <v>46121</v>
      </c>
      <c r="D60" s="16" t="s">
        <v>283</v>
      </c>
      <c r="E60" s="16" t="s">
        <v>17</v>
      </c>
      <c r="F60" s="22" t="s">
        <v>379</v>
      </c>
      <c r="G60" s="23"/>
      <c r="H60" s="59">
        <v>42000</v>
      </c>
      <c r="I60" s="24">
        <f t="shared" si="0"/>
        <v>2964125</v>
      </c>
      <c r="J60" s="21"/>
      <c r="K60" s="25"/>
      <c r="S60" t="s">
        <v>28</v>
      </c>
    </row>
    <row r="61" spans="1:19" ht="14.45" hidden="1" customHeight="1" x14ac:dyDescent="0.25">
      <c r="B61" s="14">
        <v>56</v>
      </c>
      <c r="C61" s="15">
        <v>46121</v>
      </c>
      <c r="D61" s="16" t="s">
        <v>11</v>
      </c>
      <c r="E61" s="16" t="s">
        <v>21</v>
      </c>
      <c r="F61" s="22" t="s">
        <v>376</v>
      </c>
      <c r="G61" s="23"/>
      <c r="H61" s="59">
        <v>1000</v>
      </c>
      <c r="I61" s="24">
        <f t="shared" si="0"/>
        <v>2963125</v>
      </c>
      <c r="J61" s="54"/>
    </row>
    <row r="62" spans="1:19" ht="14.45" hidden="1" customHeight="1" x14ac:dyDescent="0.25">
      <c r="B62" s="14">
        <v>57</v>
      </c>
      <c r="C62" s="15">
        <v>46122</v>
      </c>
      <c r="D62" s="16" t="s">
        <v>15</v>
      </c>
      <c r="E62" s="16" t="s">
        <v>13</v>
      </c>
      <c r="F62" s="22" t="s">
        <v>381</v>
      </c>
      <c r="G62" s="23">
        <v>125000</v>
      </c>
      <c r="H62" s="59"/>
      <c r="I62" s="24">
        <f t="shared" si="0"/>
        <v>3088125</v>
      </c>
      <c r="J62" s="54"/>
    </row>
    <row r="63" spans="1:19" ht="14.45" hidden="1" customHeight="1" x14ac:dyDescent="0.25">
      <c r="B63" s="14">
        <v>58</v>
      </c>
      <c r="C63" s="15">
        <v>46122</v>
      </c>
      <c r="D63" s="16" t="s">
        <v>15</v>
      </c>
      <c r="E63" s="16" t="s">
        <v>10</v>
      </c>
      <c r="F63" s="22" t="s">
        <v>299</v>
      </c>
      <c r="G63" s="23">
        <v>263000</v>
      </c>
      <c r="H63" s="59"/>
      <c r="I63" s="24">
        <f t="shared" si="0"/>
        <v>3351125</v>
      </c>
      <c r="J63" s="54"/>
      <c r="M63" t="s">
        <v>386</v>
      </c>
    </row>
    <row r="64" spans="1:19" ht="14.45" hidden="1" customHeight="1" x14ac:dyDescent="0.25">
      <c r="B64" s="14">
        <v>59</v>
      </c>
      <c r="C64" s="15">
        <v>46122</v>
      </c>
      <c r="D64" s="16" t="s">
        <v>15</v>
      </c>
      <c r="E64" s="16" t="s">
        <v>13</v>
      </c>
      <c r="F64" s="22" t="s">
        <v>382</v>
      </c>
      <c r="G64" s="23">
        <v>285000</v>
      </c>
      <c r="H64" s="59"/>
      <c r="I64" s="24">
        <f t="shared" si="0"/>
        <v>3636125</v>
      </c>
      <c r="J64" s="54"/>
    </row>
    <row r="65" spans="2:11" ht="14.45" hidden="1" customHeight="1" x14ac:dyDescent="0.25">
      <c r="B65" s="14">
        <v>60</v>
      </c>
      <c r="C65" s="15">
        <v>46122</v>
      </c>
      <c r="D65" s="16" t="s">
        <v>15</v>
      </c>
      <c r="E65" s="16" t="s">
        <v>16</v>
      </c>
      <c r="F65" s="22" t="s">
        <v>383</v>
      </c>
      <c r="G65" s="23">
        <v>285000</v>
      </c>
      <c r="H65" s="59"/>
      <c r="I65" s="24">
        <f t="shared" si="0"/>
        <v>3921125</v>
      </c>
      <c r="J65" s="54"/>
    </row>
    <row r="66" spans="2:11" ht="14.45" hidden="1" customHeight="1" x14ac:dyDescent="0.25">
      <c r="B66" s="14">
        <v>61</v>
      </c>
      <c r="C66" s="15">
        <v>46122</v>
      </c>
      <c r="D66" s="16" t="s">
        <v>11</v>
      </c>
      <c r="E66" s="16" t="s">
        <v>24</v>
      </c>
      <c r="F66" s="22" t="s">
        <v>384</v>
      </c>
      <c r="G66" s="23"/>
      <c r="H66" s="59">
        <v>15000</v>
      </c>
      <c r="I66" s="24">
        <f t="shared" si="0"/>
        <v>3906125</v>
      </c>
      <c r="J66" s="54"/>
    </row>
    <row r="67" spans="2:11" ht="14.45" hidden="1" customHeight="1" x14ac:dyDescent="0.25">
      <c r="B67" s="14">
        <v>62</v>
      </c>
      <c r="C67" s="15">
        <v>46122</v>
      </c>
      <c r="D67" s="16" t="s">
        <v>11</v>
      </c>
      <c r="E67" s="16" t="s">
        <v>21</v>
      </c>
      <c r="F67" s="22" t="s">
        <v>385</v>
      </c>
      <c r="G67" s="23"/>
      <c r="H67" s="59">
        <v>1000</v>
      </c>
      <c r="I67" s="24">
        <f t="shared" si="0"/>
        <v>3905125</v>
      </c>
      <c r="J67" s="54"/>
    </row>
    <row r="68" spans="2:11" ht="14.45" hidden="1" customHeight="1" x14ac:dyDescent="0.25">
      <c r="B68" s="14">
        <v>63</v>
      </c>
      <c r="C68" s="15">
        <v>46123</v>
      </c>
      <c r="D68" s="16" t="s">
        <v>283</v>
      </c>
      <c r="E68" s="16" t="s">
        <v>23</v>
      </c>
      <c r="F68" s="22" t="s">
        <v>387</v>
      </c>
      <c r="G68" s="23"/>
      <c r="H68" s="59">
        <v>160375</v>
      </c>
      <c r="I68" s="24">
        <f t="shared" si="0"/>
        <v>3744750</v>
      </c>
      <c r="J68" s="54"/>
    </row>
    <row r="69" spans="2:11" ht="14.45" hidden="1" customHeight="1" x14ac:dyDescent="0.25">
      <c r="B69" s="14">
        <v>64</v>
      </c>
      <c r="C69" s="15">
        <v>46123</v>
      </c>
      <c r="D69" s="16" t="s">
        <v>283</v>
      </c>
      <c r="E69" s="16" t="s">
        <v>17</v>
      </c>
      <c r="F69" s="22" t="s">
        <v>388</v>
      </c>
      <c r="G69" s="23"/>
      <c r="H69" s="59">
        <v>245000</v>
      </c>
      <c r="I69" s="24">
        <f t="shared" si="0"/>
        <v>3499750</v>
      </c>
      <c r="J69" s="54"/>
    </row>
    <row r="70" spans="2:11" ht="14.45" hidden="1" customHeight="1" x14ac:dyDescent="0.25">
      <c r="B70" s="14">
        <v>65</v>
      </c>
      <c r="C70" s="15">
        <v>46123</v>
      </c>
      <c r="D70" s="16" t="s">
        <v>283</v>
      </c>
      <c r="E70" s="16" t="s">
        <v>24</v>
      </c>
      <c r="F70" s="22" t="s">
        <v>262</v>
      </c>
      <c r="G70" s="23"/>
      <c r="H70" s="59">
        <v>5000</v>
      </c>
      <c r="I70" s="24">
        <f t="shared" si="0"/>
        <v>3494750</v>
      </c>
      <c r="J70" s="54"/>
    </row>
    <row r="71" spans="2:11" hidden="1" x14ac:dyDescent="0.25">
      <c r="B71" s="14">
        <v>66</v>
      </c>
      <c r="C71" s="15">
        <v>46125</v>
      </c>
      <c r="D71" s="16" t="s">
        <v>14</v>
      </c>
      <c r="E71" s="16" t="s">
        <v>13</v>
      </c>
      <c r="F71" s="22" t="s">
        <v>389</v>
      </c>
      <c r="G71" s="23">
        <v>24500</v>
      </c>
      <c r="H71" s="59"/>
      <c r="I71" s="24">
        <f t="shared" si="0"/>
        <v>3519250</v>
      </c>
      <c r="J71" s="54"/>
    </row>
    <row r="72" spans="2:11" hidden="1" x14ac:dyDescent="0.25">
      <c r="B72" s="14">
        <v>67</v>
      </c>
      <c r="C72" s="15">
        <v>46125</v>
      </c>
      <c r="D72" s="16" t="s">
        <v>11</v>
      </c>
      <c r="E72" s="16" t="s">
        <v>21</v>
      </c>
      <c r="F72" s="22" t="s">
        <v>53</v>
      </c>
      <c r="G72" s="23"/>
      <c r="H72" s="59">
        <v>2000</v>
      </c>
      <c r="I72" s="24">
        <f t="shared" ref="I72:I147" si="1">IF(OR(G72,H72&gt;0),(I71+G72-H72),0)</f>
        <v>3517250</v>
      </c>
      <c r="J72" s="54"/>
    </row>
    <row r="73" spans="2:11" hidden="1" x14ac:dyDescent="0.25">
      <c r="B73" s="14">
        <v>68</v>
      </c>
      <c r="C73" s="15">
        <v>46126</v>
      </c>
      <c r="D73" s="16" t="s">
        <v>14</v>
      </c>
      <c r="E73" s="16" t="s">
        <v>16</v>
      </c>
      <c r="F73" s="22" t="s">
        <v>390</v>
      </c>
      <c r="G73" s="23">
        <v>55000</v>
      </c>
      <c r="H73" s="59"/>
      <c r="I73" s="24">
        <f t="shared" si="1"/>
        <v>3572250</v>
      </c>
      <c r="J73" s="54"/>
      <c r="K73" s="26"/>
    </row>
    <row r="74" spans="2:11" hidden="1" x14ac:dyDescent="0.25">
      <c r="B74" s="14">
        <v>69</v>
      </c>
      <c r="C74" s="15">
        <v>46126</v>
      </c>
      <c r="D74" s="16" t="s">
        <v>283</v>
      </c>
      <c r="E74" s="16" t="s">
        <v>23</v>
      </c>
      <c r="F74" s="22" t="s">
        <v>394</v>
      </c>
      <c r="G74" s="23"/>
      <c r="H74" s="59">
        <v>20000</v>
      </c>
      <c r="I74" s="24">
        <f t="shared" si="1"/>
        <v>3552250</v>
      </c>
      <c r="J74" s="54"/>
      <c r="K74" s="26"/>
    </row>
    <row r="75" spans="2:11" hidden="1" x14ac:dyDescent="0.25">
      <c r="B75" s="14">
        <v>70</v>
      </c>
      <c r="C75" s="15">
        <v>46126</v>
      </c>
      <c r="D75" s="16" t="s">
        <v>283</v>
      </c>
      <c r="E75" s="16" t="s">
        <v>23</v>
      </c>
      <c r="F75" s="22" t="s">
        <v>395</v>
      </c>
      <c r="G75" s="23"/>
      <c r="H75" s="59">
        <v>115000</v>
      </c>
      <c r="I75" s="24">
        <f t="shared" si="1"/>
        <v>3437250</v>
      </c>
      <c r="J75" s="54"/>
      <c r="K75" s="26"/>
    </row>
    <row r="76" spans="2:11" hidden="1" x14ac:dyDescent="0.25">
      <c r="B76" s="14">
        <v>71</v>
      </c>
      <c r="C76" s="15">
        <v>46126</v>
      </c>
      <c r="D76" s="16" t="s">
        <v>11</v>
      </c>
      <c r="E76" s="16" t="s">
        <v>23</v>
      </c>
      <c r="F76" s="22" t="s">
        <v>391</v>
      </c>
      <c r="G76" s="23"/>
      <c r="H76" s="59">
        <v>70000</v>
      </c>
      <c r="I76" s="24">
        <f t="shared" si="1"/>
        <v>3367250</v>
      </c>
      <c r="J76" s="54"/>
    </row>
    <row r="77" spans="2:11" hidden="1" x14ac:dyDescent="0.25">
      <c r="B77" s="14">
        <v>72</v>
      </c>
      <c r="C77" s="15">
        <v>46126</v>
      </c>
      <c r="D77" s="16" t="s">
        <v>283</v>
      </c>
      <c r="E77" s="16" t="s">
        <v>23</v>
      </c>
      <c r="F77" s="22" t="s">
        <v>392</v>
      </c>
      <c r="G77" s="23"/>
      <c r="H77" s="59">
        <v>500000</v>
      </c>
      <c r="I77" s="24">
        <f>IF(OR(G77,H77&gt;0),(I76+G77-H77),0)</f>
        <v>2867250</v>
      </c>
      <c r="J77" s="54"/>
    </row>
    <row r="78" spans="2:11" hidden="1" x14ac:dyDescent="0.25">
      <c r="B78" s="14">
        <v>73</v>
      </c>
      <c r="C78" s="15">
        <v>46126</v>
      </c>
      <c r="D78" s="16" t="s">
        <v>283</v>
      </c>
      <c r="E78" s="16" t="s">
        <v>23</v>
      </c>
      <c r="F78" s="27" t="s">
        <v>393</v>
      </c>
      <c r="G78" s="23"/>
      <c r="H78" s="59">
        <v>280000</v>
      </c>
      <c r="I78" s="24">
        <f>IF(OR(G78,H78&gt;0),(I77+G78-H78),0)</f>
        <v>2587250</v>
      </c>
      <c r="J78" s="54"/>
    </row>
    <row r="79" spans="2:11" x14ac:dyDescent="0.25">
      <c r="B79" s="14">
        <v>74</v>
      </c>
      <c r="C79" s="15">
        <v>46127</v>
      </c>
      <c r="D79" s="16" t="s">
        <v>15</v>
      </c>
      <c r="E79" s="16" t="s">
        <v>13</v>
      </c>
      <c r="F79" s="22" t="s">
        <v>396</v>
      </c>
      <c r="G79" s="23">
        <v>7800000</v>
      </c>
      <c r="H79" s="59"/>
      <c r="I79" s="24">
        <f t="shared" si="1"/>
        <v>10387250</v>
      </c>
      <c r="J79" s="54"/>
    </row>
    <row r="80" spans="2:11" hidden="1" x14ac:dyDescent="0.25">
      <c r="B80" s="14">
        <v>75</v>
      </c>
      <c r="C80" s="15">
        <v>46127</v>
      </c>
      <c r="D80" s="16" t="s">
        <v>14</v>
      </c>
      <c r="E80" s="16" t="s">
        <v>13</v>
      </c>
      <c r="F80" s="22" t="s">
        <v>399</v>
      </c>
      <c r="G80" s="23">
        <v>7000</v>
      </c>
      <c r="H80" s="59"/>
      <c r="I80" s="24">
        <f t="shared" si="1"/>
        <v>10394250</v>
      </c>
      <c r="J80" s="54"/>
    </row>
    <row r="81" spans="2:10" hidden="1" x14ac:dyDescent="0.25">
      <c r="B81" s="14">
        <v>76</v>
      </c>
      <c r="C81" s="15">
        <v>46127</v>
      </c>
      <c r="D81" s="16" t="s">
        <v>15</v>
      </c>
      <c r="E81" s="16" t="s">
        <v>13</v>
      </c>
      <c r="F81" s="22" t="s">
        <v>400</v>
      </c>
      <c r="G81" s="23">
        <v>75000</v>
      </c>
      <c r="H81" s="59"/>
      <c r="I81" s="24">
        <f t="shared" si="1"/>
        <v>10469250</v>
      </c>
      <c r="J81" s="54"/>
    </row>
    <row r="82" spans="2:10" hidden="1" x14ac:dyDescent="0.25">
      <c r="B82" s="14">
        <v>77</v>
      </c>
      <c r="C82" s="15">
        <v>46127</v>
      </c>
      <c r="D82" s="16" t="s">
        <v>15</v>
      </c>
      <c r="E82" s="16" t="s">
        <v>13</v>
      </c>
      <c r="F82" s="22" t="s">
        <v>401</v>
      </c>
      <c r="G82" s="23">
        <v>285000</v>
      </c>
      <c r="H82" s="59"/>
      <c r="I82" s="24">
        <f t="shared" si="1"/>
        <v>10754250</v>
      </c>
      <c r="J82" s="54"/>
    </row>
    <row r="83" spans="2:10" hidden="1" x14ac:dyDescent="0.25">
      <c r="B83" s="14">
        <v>78</v>
      </c>
      <c r="C83" s="15">
        <v>46127</v>
      </c>
      <c r="D83" s="16" t="s">
        <v>18</v>
      </c>
      <c r="E83" s="16" t="s">
        <v>10</v>
      </c>
      <c r="F83" s="22" t="s">
        <v>130</v>
      </c>
      <c r="G83" s="23">
        <v>800000</v>
      </c>
      <c r="H83" s="59"/>
      <c r="I83" s="24">
        <f t="shared" si="1"/>
        <v>11554250</v>
      </c>
      <c r="J83" s="54"/>
    </row>
    <row r="84" spans="2:10" hidden="1" x14ac:dyDescent="0.25">
      <c r="B84" s="14">
        <v>79</v>
      </c>
      <c r="C84" s="15">
        <v>46127</v>
      </c>
      <c r="D84" s="16" t="s">
        <v>14</v>
      </c>
      <c r="E84" s="16" t="s">
        <v>13</v>
      </c>
      <c r="F84" s="22" t="s">
        <v>409</v>
      </c>
      <c r="G84" s="23">
        <v>14000</v>
      </c>
      <c r="H84" s="59"/>
      <c r="I84" s="24">
        <f t="shared" si="1"/>
        <v>11568250</v>
      </c>
      <c r="J84" s="54"/>
    </row>
    <row r="85" spans="2:10" hidden="1" x14ac:dyDescent="0.25">
      <c r="B85" s="14">
        <v>80</v>
      </c>
      <c r="C85" s="15">
        <v>46127</v>
      </c>
      <c r="D85" s="16" t="s">
        <v>283</v>
      </c>
      <c r="E85" s="16" t="s">
        <v>23</v>
      </c>
      <c r="F85" s="22" t="s">
        <v>398</v>
      </c>
      <c r="G85" s="23"/>
      <c r="H85" s="59">
        <v>500000</v>
      </c>
      <c r="I85" s="24">
        <f t="shared" si="1"/>
        <v>11068250</v>
      </c>
      <c r="J85" s="54"/>
    </row>
    <row r="86" spans="2:10" hidden="1" x14ac:dyDescent="0.25">
      <c r="B86" s="14">
        <v>81</v>
      </c>
      <c r="C86" s="15">
        <v>46127</v>
      </c>
      <c r="D86" s="16" t="s">
        <v>283</v>
      </c>
      <c r="E86" s="16" t="s">
        <v>23</v>
      </c>
      <c r="F86" s="22" t="s">
        <v>402</v>
      </c>
      <c r="G86" s="23"/>
      <c r="H86" s="59">
        <v>25000</v>
      </c>
      <c r="I86" s="24">
        <f t="shared" si="1"/>
        <v>11043250</v>
      </c>
      <c r="J86" s="54"/>
    </row>
    <row r="87" spans="2:10" hidden="1" x14ac:dyDescent="0.25">
      <c r="B87" s="14">
        <v>82</v>
      </c>
      <c r="C87" s="15">
        <v>46127</v>
      </c>
      <c r="D87" s="16" t="s">
        <v>283</v>
      </c>
      <c r="E87" s="16" t="s">
        <v>23</v>
      </c>
      <c r="F87" s="22" t="s">
        <v>403</v>
      </c>
      <c r="G87" s="23"/>
      <c r="H87" s="59">
        <v>643500</v>
      </c>
      <c r="I87" s="24">
        <f t="shared" si="1"/>
        <v>10399750</v>
      </c>
      <c r="J87" s="54"/>
    </row>
    <row r="88" spans="2:10" hidden="1" x14ac:dyDescent="0.25">
      <c r="B88" s="14">
        <v>83</v>
      </c>
      <c r="C88" s="15">
        <v>46127</v>
      </c>
      <c r="D88" s="16" t="s">
        <v>283</v>
      </c>
      <c r="E88" s="16" t="s">
        <v>23</v>
      </c>
      <c r="F88" s="22" t="s">
        <v>404</v>
      </c>
      <c r="G88" s="23"/>
      <c r="H88" s="59">
        <v>650000</v>
      </c>
      <c r="I88" s="24">
        <f t="shared" si="1"/>
        <v>9749750</v>
      </c>
      <c r="J88" s="21"/>
    </row>
    <row r="89" spans="2:10" hidden="1" x14ac:dyDescent="0.25">
      <c r="B89" s="14">
        <v>84</v>
      </c>
      <c r="C89" s="15">
        <v>46127</v>
      </c>
      <c r="D89" s="16" t="s">
        <v>11</v>
      </c>
      <c r="E89" s="16" t="s">
        <v>12</v>
      </c>
      <c r="F89" s="22" t="s">
        <v>22</v>
      </c>
      <c r="G89" s="23"/>
      <c r="H89" s="59">
        <v>7000000</v>
      </c>
      <c r="I89" s="24">
        <f t="shared" si="1"/>
        <v>2749750</v>
      </c>
      <c r="J89" s="54"/>
    </row>
    <row r="90" spans="2:10" hidden="1" x14ac:dyDescent="0.25">
      <c r="B90" s="14">
        <v>85</v>
      </c>
      <c r="C90" s="15">
        <v>46127</v>
      </c>
      <c r="D90" s="16" t="s">
        <v>11</v>
      </c>
      <c r="E90" s="16" t="s">
        <v>17</v>
      </c>
      <c r="F90" s="22" t="s">
        <v>405</v>
      </c>
      <c r="G90" s="23"/>
      <c r="H90" s="59">
        <v>100000</v>
      </c>
      <c r="I90" s="24">
        <f t="shared" si="1"/>
        <v>2649750</v>
      </c>
      <c r="J90" s="54"/>
    </row>
    <row r="91" spans="2:10" hidden="1" x14ac:dyDescent="0.25">
      <c r="B91" s="14">
        <v>86</v>
      </c>
      <c r="C91" s="15">
        <v>46127</v>
      </c>
      <c r="D91" s="16" t="s">
        <v>11</v>
      </c>
      <c r="E91" s="16" t="s">
        <v>17</v>
      </c>
      <c r="F91" s="22" t="s">
        <v>406</v>
      </c>
      <c r="G91" s="23"/>
      <c r="H91" s="59">
        <v>45000</v>
      </c>
      <c r="I91" s="24">
        <f t="shared" si="1"/>
        <v>2604750</v>
      </c>
      <c r="J91" s="54"/>
    </row>
    <row r="92" spans="2:10" hidden="1" x14ac:dyDescent="0.25">
      <c r="B92" s="14">
        <v>87</v>
      </c>
      <c r="C92" s="15">
        <v>46127</v>
      </c>
      <c r="D92" s="16" t="s">
        <v>11</v>
      </c>
      <c r="E92" s="16" t="s">
        <v>17</v>
      </c>
      <c r="F92" s="22" t="s">
        <v>407</v>
      </c>
      <c r="G92" s="23"/>
      <c r="H92" s="59">
        <v>10000</v>
      </c>
      <c r="I92" s="24">
        <f t="shared" si="1"/>
        <v>2594750</v>
      </c>
      <c r="J92" s="54"/>
    </row>
    <row r="93" spans="2:10" hidden="1" x14ac:dyDescent="0.25">
      <c r="B93" s="14">
        <v>88</v>
      </c>
      <c r="C93" s="15">
        <v>46127</v>
      </c>
      <c r="D93" s="16" t="s">
        <v>11</v>
      </c>
      <c r="E93" s="16" t="s">
        <v>17</v>
      </c>
      <c r="F93" s="22" t="s">
        <v>408</v>
      </c>
      <c r="G93" s="23"/>
      <c r="H93" s="59">
        <v>10000</v>
      </c>
      <c r="I93" s="24">
        <f t="shared" si="1"/>
        <v>2584750</v>
      </c>
      <c r="J93" s="54"/>
    </row>
    <row r="94" spans="2:10" hidden="1" x14ac:dyDescent="0.25">
      <c r="B94" s="14">
        <v>89</v>
      </c>
      <c r="C94" s="15">
        <v>46127</v>
      </c>
      <c r="D94" s="16" t="s">
        <v>11</v>
      </c>
      <c r="E94" s="16" t="s">
        <v>12</v>
      </c>
      <c r="F94" s="22" t="s">
        <v>397</v>
      </c>
      <c r="G94" s="23"/>
      <c r="H94" s="59">
        <v>41250</v>
      </c>
      <c r="I94" s="24">
        <f t="shared" si="1"/>
        <v>2543500</v>
      </c>
      <c r="J94" s="54"/>
    </row>
    <row r="95" spans="2:10" hidden="1" x14ac:dyDescent="0.25">
      <c r="B95" s="14">
        <v>90</v>
      </c>
      <c r="C95" s="15">
        <v>46129</v>
      </c>
      <c r="D95" s="16" t="s">
        <v>15</v>
      </c>
      <c r="E95" s="16" t="s">
        <v>16</v>
      </c>
      <c r="F95" s="22" t="s">
        <v>410</v>
      </c>
      <c r="G95" s="23">
        <v>160000</v>
      </c>
      <c r="H95" s="59"/>
      <c r="I95" s="24">
        <f t="shared" si="1"/>
        <v>2703500</v>
      </c>
      <c r="J95" s="54"/>
    </row>
    <row r="96" spans="2:10" hidden="1" x14ac:dyDescent="0.25">
      <c r="B96" s="14">
        <v>91</v>
      </c>
      <c r="C96" s="15">
        <v>46129</v>
      </c>
      <c r="D96" s="16" t="s">
        <v>14</v>
      </c>
      <c r="E96" s="16" t="s">
        <v>13</v>
      </c>
      <c r="F96" s="22" t="s">
        <v>411</v>
      </c>
      <c r="G96" s="23">
        <v>10500</v>
      </c>
      <c r="H96" s="59"/>
      <c r="I96" s="24">
        <f t="shared" si="1"/>
        <v>2714000</v>
      </c>
      <c r="J96" s="54"/>
    </row>
    <row r="97" spans="2:10" hidden="1" x14ac:dyDescent="0.25">
      <c r="B97" s="14">
        <v>92</v>
      </c>
      <c r="C97" s="15">
        <v>46129</v>
      </c>
      <c r="D97" s="16" t="s">
        <v>14</v>
      </c>
      <c r="E97" s="16" t="s">
        <v>13</v>
      </c>
      <c r="F97" s="22" t="s">
        <v>412</v>
      </c>
      <c r="G97" s="23">
        <v>28000</v>
      </c>
      <c r="H97" s="59"/>
      <c r="I97" s="24">
        <f t="shared" si="1"/>
        <v>2742000</v>
      </c>
      <c r="J97" s="54"/>
    </row>
    <row r="98" spans="2:10" hidden="1" x14ac:dyDescent="0.25">
      <c r="B98" s="14">
        <v>93</v>
      </c>
      <c r="C98" s="15">
        <v>46129</v>
      </c>
      <c r="D98" s="16" t="s">
        <v>283</v>
      </c>
      <c r="E98" s="16" t="s">
        <v>23</v>
      </c>
      <c r="F98" s="22" t="s">
        <v>413</v>
      </c>
      <c r="G98" s="23"/>
      <c r="H98" s="59">
        <v>664500</v>
      </c>
      <c r="I98" s="24">
        <f t="shared" si="1"/>
        <v>2077500</v>
      </c>
      <c r="J98" s="54"/>
    </row>
    <row r="99" spans="2:10" hidden="1" x14ac:dyDescent="0.25">
      <c r="B99" s="14">
        <v>94</v>
      </c>
      <c r="C99" s="15">
        <v>46130</v>
      </c>
      <c r="D99" s="16" t="s">
        <v>14</v>
      </c>
      <c r="E99" s="16" t="s">
        <v>13</v>
      </c>
      <c r="F99" s="22" t="s">
        <v>414</v>
      </c>
      <c r="G99" s="23">
        <v>17500</v>
      </c>
      <c r="H99" s="59"/>
      <c r="I99" s="24">
        <f t="shared" si="1"/>
        <v>2095000</v>
      </c>
      <c r="J99" s="54"/>
    </row>
    <row r="100" spans="2:10" hidden="1" x14ac:dyDescent="0.25">
      <c r="B100" s="14">
        <v>95</v>
      </c>
      <c r="C100" s="15">
        <v>46130</v>
      </c>
      <c r="D100" s="16" t="s">
        <v>15</v>
      </c>
      <c r="E100" s="16" t="s">
        <v>13</v>
      </c>
      <c r="F100" s="22" t="s">
        <v>415</v>
      </c>
      <c r="G100" s="23">
        <v>2835000</v>
      </c>
      <c r="H100" s="59"/>
      <c r="I100" s="24">
        <f t="shared" si="1"/>
        <v>4930000</v>
      </c>
      <c r="J100" s="54"/>
    </row>
    <row r="101" spans="2:10" hidden="1" x14ac:dyDescent="0.25">
      <c r="B101" s="14">
        <v>96</v>
      </c>
      <c r="C101" s="15">
        <v>46130</v>
      </c>
      <c r="D101" s="16" t="s">
        <v>14</v>
      </c>
      <c r="E101" s="16" t="s">
        <v>13</v>
      </c>
      <c r="F101" s="22" t="s">
        <v>420</v>
      </c>
      <c r="G101" s="23">
        <v>35000</v>
      </c>
      <c r="H101" s="59"/>
      <c r="I101" s="24">
        <f t="shared" si="1"/>
        <v>4965000</v>
      </c>
      <c r="J101" s="54"/>
    </row>
    <row r="102" spans="2:10" hidden="1" x14ac:dyDescent="0.25">
      <c r="B102" s="14">
        <v>97</v>
      </c>
      <c r="C102" s="15">
        <v>46130</v>
      </c>
      <c r="D102" s="16" t="s">
        <v>283</v>
      </c>
      <c r="E102" s="16" t="s">
        <v>23</v>
      </c>
      <c r="F102" s="22" t="s">
        <v>417</v>
      </c>
      <c r="G102" s="23"/>
      <c r="H102" s="59">
        <v>422000</v>
      </c>
      <c r="I102" s="24">
        <f t="shared" si="1"/>
        <v>4543000</v>
      </c>
      <c r="J102" s="54"/>
    </row>
    <row r="103" spans="2:10" hidden="1" x14ac:dyDescent="0.25">
      <c r="B103" s="14">
        <v>98</v>
      </c>
      <c r="C103" s="15">
        <v>46130</v>
      </c>
      <c r="D103" s="16" t="s">
        <v>283</v>
      </c>
      <c r="E103" s="16" t="s">
        <v>23</v>
      </c>
      <c r="F103" s="22" t="s">
        <v>418</v>
      </c>
      <c r="G103" s="23"/>
      <c r="H103" s="59">
        <v>72000</v>
      </c>
      <c r="I103" s="24">
        <f t="shared" si="1"/>
        <v>4471000</v>
      </c>
      <c r="J103" s="54"/>
    </row>
    <row r="104" spans="2:10" hidden="1" x14ac:dyDescent="0.25">
      <c r="B104" s="14">
        <v>99</v>
      </c>
      <c r="C104" s="15">
        <v>46130</v>
      </c>
      <c r="D104" s="16" t="s">
        <v>283</v>
      </c>
      <c r="E104" s="16" t="s">
        <v>17</v>
      </c>
      <c r="F104" s="22" t="s">
        <v>419</v>
      </c>
      <c r="G104" s="23"/>
      <c r="H104" s="59">
        <v>180000</v>
      </c>
      <c r="I104" s="24">
        <f t="shared" si="1"/>
        <v>4291000</v>
      </c>
      <c r="J104" s="54"/>
    </row>
    <row r="105" spans="2:10" hidden="1" x14ac:dyDescent="0.25">
      <c r="B105" s="14">
        <v>100</v>
      </c>
      <c r="C105" s="15">
        <v>46130</v>
      </c>
      <c r="D105" s="16" t="s">
        <v>283</v>
      </c>
      <c r="E105" s="16" t="s">
        <v>23</v>
      </c>
      <c r="F105" s="22" t="s">
        <v>416</v>
      </c>
      <c r="G105" s="23"/>
      <c r="H105" s="59">
        <v>32000</v>
      </c>
      <c r="I105" s="24">
        <f t="shared" si="1"/>
        <v>4259000</v>
      </c>
      <c r="J105" s="54"/>
    </row>
    <row r="106" spans="2:10" hidden="1" x14ac:dyDescent="0.25">
      <c r="B106" s="14">
        <v>101</v>
      </c>
      <c r="C106" s="15">
        <v>46132</v>
      </c>
      <c r="D106" s="16" t="s">
        <v>14</v>
      </c>
      <c r="E106" s="16" t="s">
        <v>13</v>
      </c>
      <c r="F106" s="22" t="s">
        <v>421</v>
      </c>
      <c r="G106" s="23">
        <v>7000</v>
      </c>
      <c r="H106" s="59"/>
      <c r="I106" s="24">
        <f t="shared" si="1"/>
        <v>4266000</v>
      </c>
      <c r="J106" s="54"/>
    </row>
    <row r="107" spans="2:10" hidden="1" x14ac:dyDescent="0.25">
      <c r="B107" s="14">
        <v>102</v>
      </c>
      <c r="C107" s="15">
        <v>46132</v>
      </c>
      <c r="D107" s="16" t="s">
        <v>14</v>
      </c>
      <c r="E107" s="16" t="s">
        <v>13</v>
      </c>
      <c r="F107" s="22" t="s">
        <v>422</v>
      </c>
      <c r="G107" s="23">
        <v>7000</v>
      </c>
      <c r="H107" s="59"/>
      <c r="I107" s="24">
        <f t="shared" si="1"/>
        <v>4273000</v>
      </c>
      <c r="J107" s="54"/>
    </row>
    <row r="108" spans="2:10" hidden="1" x14ac:dyDescent="0.25">
      <c r="B108" s="14">
        <v>103</v>
      </c>
      <c r="C108" s="15">
        <v>46132</v>
      </c>
      <c r="D108" s="16" t="s">
        <v>14</v>
      </c>
      <c r="E108" s="16" t="s">
        <v>13</v>
      </c>
      <c r="F108" s="22" t="s">
        <v>423</v>
      </c>
      <c r="G108" s="23">
        <v>7000</v>
      </c>
      <c r="H108" s="59"/>
      <c r="I108" s="24">
        <f t="shared" si="1"/>
        <v>4280000</v>
      </c>
      <c r="J108" s="54"/>
    </row>
    <row r="109" spans="2:10" hidden="1" x14ac:dyDescent="0.25">
      <c r="B109" s="14">
        <v>104</v>
      </c>
      <c r="C109" s="15">
        <v>46132</v>
      </c>
      <c r="D109" s="16" t="s">
        <v>11</v>
      </c>
      <c r="E109" s="16" t="s">
        <v>24</v>
      </c>
      <c r="F109" s="22" t="s">
        <v>281</v>
      </c>
      <c r="G109" s="23"/>
      <c r="H109" s="59">
        <v>15000</v>
      </c>
      <c r="I109" s="24">
        <f t="shared" si="1"/>
        <v>4265000</v>
      </c>
      <c r="J109" s="54"/>
    </row>
    <row r="110" spans="2:10" hidden="1" x14ac:dyDescent="0.25">
      <c r="B110" s="14">
        <v>105</v>
      </c>
      <c r="C110" s="15">
        <v>46132</v>
      </c>
      <c r="D110" s="16" t="s">
        <v>11</v>
      </c>
      <c r="E110" s="16" t="s">
        <v>24</v>
      </c>
      <c r="F110" s="22" t="s">
        <v>41</v>
      </c>
      <c r="G110" s="23"/>
      <c r="H110" s="59">
        <v>10000</v>
      </c>
      <c r="I110" s="24">
        <f t="shared" si="1"/>
        <v>4255000</v>
      </c>
      <c r="J110" s="54"/>
    </row>
    <row r="111" spans="2:10" hidden="1" x14ac:dyDescent="0.25">
      <c r="B111" s="14">
        <v>106</v>
      </c>
      <c r="C111" s="15">
        <v>46133</v>
      </c>
      <c r="D111" s="16" t="s">
        <v>15</v>
      </c>
      <c r="E111" s="16" t="s">
        <v>13</v>
      </c>
      <c r="F111" s="22" t="s">
        <v>424</v>
      </c>
      <c r="G111" s="23">
        <v>160000</v>
      </c>
      <c r="H111" s="59"/>
      <c r="I111" s="24">
        <f t="shared" si="1"/>
        <v>4415000</v>
      </c>
      <c r="J111" s="54"/>
    </row>
    <row r="112" spans="2:10" hidden="1" x14ac:dyDescent="0.25">
      <c r="B112" s="14">
        <v>107</v>
      </c>
      <c r="C112" s="15">
        <v>46133</v>
      </c>
      <c r="D112" s="16" t="s">
        <v>283</v>
      </c>
      <c r="E112" s="16" t="s">
        <v>17</v>
      </c>
      <c r="F112" s="27" t="s">
        <v>425</v>
      </c>
      <c r="G112" s="23"/>
      <c r="H112" s="59">
        <v>280000</v>
      </c>
      <c r="I112" s="24">
        <f t="shared" si="1"/>
        <v>4135000</v>
      </c>
      <c r="J112" s="54"/>
    </row>
    <row r="113" spans="2:10" hidden="1" x14ac:dyDescent="0.25">
      <c r="B113" s="14">
        <v>108</v>
      </c>
      <c r="C113" s="15">
        <v>46133</v>
      </c>
      <c r="D113" s="16" t="s">
        <v>283</v>
      </c>
      <c r="E113" s="16" t="s">
        <v>23</v>
      </c>
      <c r="F113" s="22" t="s">
        <v>426</v>
      </c>
      <c r="G113" s="23"/>
      <c r="H113" s="59">
        <v>124000</v>
      </c>
      <c r="I113" s="24">
        <f t="shared" si="1"/>
        <v>4011000</v>
      </c>
      <c r="J113" s="54"/>
    </row>
    <row r="114" spans="2:10" hidden="1" x14ac:dyDescent="0.25">
      <c r="B114" s="14">
        <v>109</v>
      </c>
      <c r="C114" s="15">
        <v>46133</v>
      </c>
      <c r="D114" s="16" t="s">
        <v>283</v>
      </c>
      <c r="E114" s="16" t="s">
        <v>23</v>
      </c>
      <c r="F114" s="22" t="s">
        <v>427</v>
      </c>
      <c r="G114" s="23"/>
      <c r="H114" s="59">
        <v>138750</v>
      </c>
      <c r="I114" s="24">
        <f t="shared" si="1"/>
        <v>3872250</v>
      </c>
      <c r="J114" s="54"/>
    </row>
    <row r="115" spans="2:10" hidden="1" x14ac:dyDescent="0.25">
      <c r="B115" s="14">
        <v>110</v>
      </c>
      <c r="C115" s="15">
        <v>46134</v>
      </c>
      <c r="D115" s="16" t="s">
        <v>14</v>
      </c>
      <c r="E115" s="16" t="s">
        <v>13</v>
      </c>
      <c r="F115" s="22" t="s">
        <v>428</v>
      </c>
      <c r="G115" s="23">
        <v>3500</v>
      </c>
      <c r="H115" s="59"/>
      <c r="I115" s="24">
        <f t="shared" si="1"/>
        <v>3875750</v>
      </c>
      <c r="J115" s="54"/>
    </row>
    <row r="116" spans="2:10" hidden="1" x14ac:dyDescent="0.25">
      <c r="B116" s="14">
        <v>111</v>
      </c>
      <c r="C116" s="15">
        <v>46134</v>
      </c>
      <c r="D116" s="16" t="s">
        <v>14</v>
      </c>
      <c r="E116" s="16" t="s">
        <v>13</v>
      </c>
      <c r="F116" s="22" t="s">
        <v>429</v>
      </c>
      <c r="G116" s="23">
        <v>35000</v>
      </c>
      <c r="H116" s="59"/>
      <c r="I116" s="24">
        <f t="shared" si="1"/>
        <v>3910750</v>
      </c>
      <c r="J116" s="54"/>
    </row>
    <row r="117" spans="2:10" hidden="1" x14ac:dyDescent="0.25">
      <c r="B117" s="14">
        <v>112</v>
      </c>
      <c r="C117" s="15">
        <v>46134</v>
      </c>
      <c r="D117" s="16" t="s">
        <v>15</v>
      </c>
      <c r="E117" s="16" t="s">
        <v>10</v>
      </c>
      <c r="F117" s="22" t="s">
        <v>430</v>
      </c>
      <c r="G117" s="23">
        <v>217000</v>
      </c>
      <c r="H117" s="59"/>
      <c r="I117" s="24">
        <f t="shared" si="1"/>
        <v>4127750</v>
      </c>
      <c r="J117" s="54"/>
    </row>
    <row r="118" spans="2:10" hidden="1" x14ac:dyDescent="0.25">
      <c r="B118" s="14">
        <v>113</v>
      </c>
      <c r="C118" s="15">
        <v>46134</v>
      </c>
      <c r="D118" s="16" t="s">
        <v>15</v>
      </c>
      <c r="E118" s="16" t="s">
        <v>16</v>
      </c>
      <c r="F118" s="22" t="s">
        <v>61</v>
      </c>
      <c r="G118" s="23">
        <v>18515656</v>
      </c>
      <c r="H118" s="59"/>
      <c r="I118" s="24">
        <f t="shared" si="1"/>
        <v>22643406</v>
      </c>
      <c r="J118" s="54"/>
    </row>
    <row r="119" spans="2:10" hidden="1" x14ac:dyDescent="0.25">
      <c r="B119" s="14">
        <v>114</v>
      </c>
      <c r="C119" s="15">
        <v>46134</v>
      </c>
      <c r="D119" s="16" t="s">
        <v>283</v>
      </c>
      <c r="E119" s="16" t="s">
        <v>23</v>
      </c>
      <c r="F119" s="22" t="s">
        <v>431</v>
      </c>
      <c r="G119" s="23"/>
      <c r="H119" s="59">
        <v>515500</v>
      </c>
      <c r="I119" s="24">
        <f t="shared" si="1"/>
        <v>22127906</v>
      </c>
      <c r="J119" s="54"/>
    </row>
    <row r="120" spans="2:10" hidden="1" x14ac:dyDescent="0.25">
      <c r="B120" s="14">
        <v>115</v>
      </c>
      <c r="C120" s="15">
        <v>46134</v>
      </c>
      <c r="D120" s="16" t="s">
        <v>283</v>
      </c>
      <c r="E120" s="16" t="s">
        <v>24</v>
      </c>
      <c r="F120" s="22" t="s">
        <v>262</v>
      </c>
      <c r="G120" s="23"/>
      <c r="H120" s="59">
        <v>5000</v>
      </c>
      <c r="I120" s="24">
        <f t="shared" si="1"/>
        <v>22122906</v>
      </c>
      <c r="J120" s="54"/>
    </row>
    <row r="121" spans="2:10" hidden="1" x14ac:dyDescent="0.25">
      <c r="B121" s="14">
        <v>116</v>
      </c>
      <c r="C121" s="15">
        <v>46134</v>
      </c>
      <c r="D121" s="16" t="s">
        <v>11</v>
      </c>
      <c r="E121" s="16" t="s">
        <v>21</v>
      </c>
      <c r="F121" s="22" t="s">
        <v>432</v>
      </c>
      <c r="G121" s="23"/>
      <c r="H121" s="59">
        <v>2500</v>
      </c>
      <c r="I121" s="24">
        <f t="shared" si="1"/>
        <v>22120406</v>
      </c>
      <c r="J121" s="54"/>
    </row>
    <row r="122" spans="2:10" hidden="1" x14ac:dyDescent="0.25">
      <c r="B122" s="14">
        <v>117</v>
      </c>
      <c r="C122" s="15">
        <v>46135</v>
      </c>
      <c r="D122" s="16" t="s">
        <v>14</v>
      </c>
      <c r="E122" s="16" t="s">
        <v>13</v>
      </c>
      <c r="F122" s="22" t="s">
        <v>433</v>
      </c>
      <c r="G122" s="23">
        <v>10500</v>
      </c>
      <c r="H122" s="59"/>
      <c r="I122" s="24">
        <f t="shared" si="1"/>
        <v>22130906</v>
      </c>
      <c r="J122" s="54"/>
    </row>
    <row r="123" spans="2:10" hidden="1" x14ac:dyDescent="0.25">
      <c r="B123" s="14">
        <v>118</v>
      </c>
      <c r="C123" s="15">
        <v>46135</v>
      </c>
      <c r="D123" s="16" t="s">
        <v>14</v>
      </c>
      <c r="E123" s="16" t="s">
        <v>13</v>
      </c>
      <c r="F123" s="22" t="s">
        <v>434</v>
      </c>
      <c r="G123" s="23">
        <v>45500</v>
      </c>
      <c r="H123" s="59"/>
      <c r="I123" s="24">
        <f t="shared" si="1"/>
        <v>22176406</v>
      </c>
      <c r="J123" s="54"/>
    </row>
    <row r="124" spans="2:10" hidden="1" x14ac:dyDescent="0.25">
      <c r="B124" s="14">
        <v>119</v>
      </c>
      <c r="C124" s="15">
        <v>46135</v>
      </c>
      <c r="D124" s="16" t="s">
        <v>14</v>
      </c>
      <c r="E124" s="16" t="s">
        <v>13</v>
      </c>
      <c r="F124" s="22" t="s">
        <v>429</v>
      </c>
      <c r="G124" s="23">
        <v>35000</v>
      </c>
      <c r="H124" s="59"/>
      <c r="I124" s="24">
        <f t="shared" si="1"/>
        <v>22211406</v>
      </c>
      <c r="J124" s="54"/>
    </row>
    <row r="125" spans="2:10" hidden="1" x14ac:dyDescent="0.25">
      <c r="B125" s="14">
        <v>120</v>
      </c>
      <c r="C125" s="15">
        <v>46135</v>
      </c>
      <c r="D125" s="16" t="s">
        <v>11</v>
      </c>
      <c r="E125" s="16" t="s">
        <v>12</v>
      </c>
      <c r="F125" s="22" t="s">
        <v>68</v>
      </c>
      <c r="G125" s="23"/>
      <c r="H125" s="59">
        <v>18515656</v>
      </c>
      <c r="I125" s="24">
        <f t="shared" si="1"/>
        <v>3695750</v>
      </c>
      <c r="J125" s="54"/>
    </row>
    <row r="126" spans="2:10" hidden="1" x14ac:dyDescent="0.25">
      <c r="B126" s="14">
        <v>121</v>
      </c>
      <c r="C126" s="15">
        <v>46135</v>
      </c>
      <c r="D126" s="16" t="s">
        <v>11</v>
      </c>
      <c r="E126" s="16" t="s">
        <v>12</v>
      </c>
      <c r="F126" s="22" t="s">
        <v>435</v>
      </c>
      <c r="G126" s="23"/>
      <c r="H126" s="59">
        <v>2000000</v>
      </c>
      <c r="I126" s="24">
        <f t="shared" si="1"/>
        <v>1695750</v>
      </c>
      <c r="J126" s="54"/>
    </row>
    <row r="127" spans="2:10" hidden="1" x14ac:dyDescent="0.25">
      <c r="B127" s="14">
        <v>122</v>
      </c>
      <c r="C127" s="15">
        <v>46135</v>
      </c>
      <c r="D127" s="16" t="s">
        <v>11</v>
      </c>
      <c r="E127" s="16" t="s">
        <v>21</v>
      </c>
      <c r="F127" s="22" t="s">
        <v>436</v>
      </c>
      <c r="G127" s="23"/>
      <c r="H127" s="59">
        <v>25000</v>
      </c>
      <c r="I127" s="24">
        <f t="shared" si="1"/>
        <v>1670750</v>
      </c>
      <c r="J127" s="54"/>
    </row>
    <row r="128" spans="2:10" hidden="1" x14ac:dyDescent="0.25">
      <c r="B128" s="14">
        <v>123</v>
      </c>
      <c r="C128" s="15">
        <v>46135</v>
      </c>
      <c r="D128" s="16" t="s">
        <v>283</v>
      </c>
      <c r="E128" s="16" t="s">
        <v>24</v>
      </c>
      <c r="F128" s="22" t="s">
        <v>437</v>
      </c>
      <c r="G128" s="23"/>
      <c r="H128" s="59">
        <v>600000</v>
      </c>
      <c r="I128" s="24">
        <f t="shared" si="1"/>
        <v>1070750</v>
      </c>
      <c r="J128" s="54"/>
    </row>
    <row r="129" spans="2:10" hidden="1" x14ac:dyDescent="0.25">
      <c r="B129" s="14">
        <v>124</v>
      </c>
      <c r="C129" s="15">
        <v>46135</v>
      </c>
      <c r="D129" s="16" t="s">
        <v>11</v>
      </c>
      <c r="E129" s="16" t="s">
        <v>21</v>
      </c>
      <c r="F129" s="22" t="s">
        <v>438</v>
      </c>
      <c r="G129" s="23"/>
      <c r="H129" s="59">
        <v>1000</v>
      </c>
      <c r="I129" s="24">
        <f t="shared" si="1"/>
        <v>1069750</v>
      </c>
      <c r="J129" s="54"/>
    </row>
    <row r="130" spans="2:10" hidden="1" x14ac:dyDescent="0.25">
      <c r="B130" s="14">
        <v>125</v>
      </c>
      <c r="C130" s="15">
        <v>46136</v>
      </c>
      <c r="D130" s="16" t="s">
        <v>14</v>
      </c>
      <c r="E130" s="16" t="s">
        <v>13</v>
      </c>
      <c r="F130" s="22" t="s">
        <v>439</v>
      </c>
      <c r="G130" s="23">
        <v>14000</v>
      </c>
      <c r="H130" s="59"/>
      <c r="I130" s="24">
        <f t="shared" si="1"/>
        <v>1083750</v>
      </c>
      <c r="J130" s="54"/>
    </row>
    <row r="131" spans="2:10" hidden="1" x14ac:dyDescent="0.25">
      <c r="B131" s="14">
        <v>126</v>
      </c>
      <c r="C131" s="15">
        <v>46136</v>
      </c>
      <c r="D131" s="16" t="s">
        <v>14</v>
      </c>
      <c r="E131" s="16" t="s">
        <v>13</v>
      </c>
      <c r="F131" s="27" t="s">
        <v>440</v>
      </c>
      <c r="G131" s="57">
        <v>7000</v>
      </c>
      <c r="H131" s="61"/>
      <c r="I131" s="24">
        <f t="shared" si="1"/>
        <v>1090750</v>
      </c>
      <c r="J131" s="54"/>
    </row>
    <row r="132" spans="2:10" hidden="1" x14ac:dyDescent="0.25">
      <c r="B132" s="14">
        <v>127</v>
      </c>
      <c r="C132" s="15">
        <v>46136</v>
      </c>
      <c r="D132" s="16" t="s">
        <v>18</v>
      </c>
      <c r="E132" s="16" t="s">
        <v>13</v>
      </c>
      <c r="F132" s="27" t="s">
        <v>441</v>
      </c>
      <c r="G132" s="57">
        <v>2000000</v>
      </c>
      <c r="H132" s="61"/>
      <c r="I132" s="24">
        <f t="shared" si="1"/>
        <v>3090750</v>
      </c>
      <c r="J132" s="54"/>
    </row>
    <row r="133" spans="2:10" hidden="1" x14ac:dyDescent="0.25">
      <c r="B133" s="14">
        <v>128</v>
      </c>
      <c r="C133" s="15">
        <v>46136</v>
      </c>
      <c r="D133" s="16" t="s">
        <v>15</v>
      </c>
      <c r="E133" s="16" t="s">
        <v>13</v>
      </c>
      <c r="F133" s="27" t="s">
        <v>442</v>
      </c>
      <c r="G133" s="57">
        <v>75000</v>
      </c>
      <c r="H133" s="61"/>
      <c r="I133" s="24">
        <f t="shared" si="1"/>
        <v>3165750</v>
      </c>
      <c r="J133" s="54"/>
    </row>
    <row r="134" spans="2:10" hidden="1" x14ac:dyDescent="0.25">
      <c r="B134" s="14">
        <v>129</v>
      </c>
      <c r="C134" s="15">
        <v>46136</v>
      </c>
      <c r="D134" s="16" t="s">
        <v>14</v>
      </c>
      <c r="E134" s="16" t="s">
        <v>16</v>
      </c>
      <c r="F134" s="27" t="s">
        <v>443</v>
      </c>
      <c r="G134" s="57">
        <v>175000</v>
      </c>
      <c r="H134" s="61"/>
      <c r="I134" s="24">
        <f t="shared" si="1"/>
        <v>3340750</v>
      </c>
      <c r="J134" s="54"/>
    </row>
    <row r="135" spans="2:10" hidden="1" x14ac:dyDescent="0.25">
      <c r="B135" s="14">
        <v>130</v>
      </c>
      <c r="C135" s="15">
        <v>46136</v>
      </c>
      <c r="D135" s="16" t="s">
        <v>14</v>
      </c>
      <c r="E135" s="16" t="s">
        <v>13</v>
      </c>
      <c r="F135" s="27" t="s">
        <v>444</v>
      </c>
      <c r="G135" s="57">
        <v>42000</v>
      </c>
      <c r="H135" s="61"/>
      <c r="I135" s="24">
        <f t="shared" si="1"/>
        <v>3382750</v>
      </c>
      <c r="J135" s="54"/>
    </row>
    <row r="136" spans="2:10" hidden="1" x14ac:dyDescent="0.25">
      <c r="B136" s="14">
        <v>131</v>
      </c>
      <c r="C136" s="15">
        <v>46136</v>
      </c>
      <c r="D136" s="16" t="s">
        <v>15</v>
      </c>
      <c r="E136" s="16" t="s">
        <v>13</v>
      </c>
      <c r="F136" s="27" t="s">
        <v>445</v>
      </c>
      <c r="G136" s="57">
        <v>225000</v>
      </c>
      <c r="H136" s="61"/>
      <c r="I136" s="24">
        <f t="shared" si="1"/>
        <v>3607750</v>
      </c>
      <c r="J136" s="54"/>
    </row>
    <row r="137" spans="2:10" hidden="1" x14ac:dyDescent="0.25">
      <c r="B137" s="14">
        <v>132</v>
      </c>
      <c r="C137" s="15">
        <v>46136</v>
      </c>
      <c r="D137" s="16" t="s">
        <v>14</v>
      </c>
      <c r="E137" s="16" t="s">
        <v>13</v>
      </c>
      <c r="F137" s="27" t="s">
        <v>446</v>
      </c>
      <c r="G137" s="57">
        <v>35000</v>
      </c>
      <c r="H137" s="61"/>
      <c r="I137" s="24">
        <f t="shared" si="1"/>
        <v>3642750</v>
      </c>
      <c r="J137" s="54"/>
    </row>
    <row r="138" spans="2:10" hidden="1" x14ac:dyDescent="0.25">
      <c r="B138" s="14">
        <v>133</v>
      </c>
      <c r="C138" s="15">
        <v>46136</v>
      </c>
      <c r="D138" s="16" t="s">
        <v>14</v>
      </c>
      <c r="E138" s="16" t="s">
        <v>13</v>
      </c>
      <c r="F138" s="27" t="s">
        <v>447</v>
      </c>
      <c r="G138" s="57">
        <v>7000</v>
      </c>
      <c r="H138" s="61"/>
      <c r="I138" s="24">
        <f t="shared" si="1"/>
        <v>3649750</v>
      </c>
      <c r="J138" s="54"/>
    </row>
    <row r="139" spans="2:10" hidden="1" x14ac:dyDescent="0.25">
      <c r="B139" s="14">
        <v>134</v>
      </c>
      <c r="C139" s="15">
        <v>46136</v>
      </c>
      <c r="D139" s="16" t="s">
        <v>14</v>
      </c>
      <c r="E139" s="16" t="s">
        <v>13</v>
      </c>
      <c r="F139" s="27" t="s">
        <v>448</v>
      </c>
      <c r="G139" s="57">
        <v>14000</v>
      </c>
      <c r="H139" s="61"/>
      <c r="I139" s="24">
        <f t="shared" si="1"/>
        <v>3663750</v>
      </c>
      <c r="J139" s="54"/>
    </row>
    <row r="140" spans="2:10" x14ac:dyDescent="0.25">
      <c r="B140" s="14">
        <v>135</v>
      </c>
      <c r="C140" s="15">
        <v>46136</v>
      </c>
      <c r="D140" s="56" t="s">
        <v>15</v>
      </c>
      <c r="E140" s="56" t="s">
        <v>10</v>
      </c>
      <c r="F140" s="27" t="s">
        <v>450</v>
      </c>
      <c r="G140" s="57">
        <v>581500</v>
      </c>
      <c r="H140" s="61"/>
      <c r="I140" s="24">
        <f t="shared" si="1"/>
        <v>4245250</v>
      </c>
      <c r="J140" s="54"/>
    </row>
    <row r="141" spans="2:10" hidden="1" x14ac:dyDescent="0.25">
      <c r="B141" s="14">
        <v>136</v>
      </c>
      <c r="C141" s="15">
        <v>46136</v>
      </c>
      <c r="D141" s="56" t="s">
        <v>11</v>
      </c>
      <c r="E141" s="56" t="s">
        <v>23</v>
      </c>
      <c r="F141" s="27" t="s">
        <v>449</v>
      </c>
      <c r="G141" s="57"/>
      <c r="H141" s="61">
        <v>16000</v>
      </c>
      <c r="I141" s="24">
        <f t="shared" si="1"/>
        <v>4229250</v>
      </c>
      <c r="J141" s="54"/>
    </row>
    <row r="142" spans="2:10" hidden="1" x14ac:dyDescent="0.25">
      <c r="B142" s="14">
        <v>137</v>
      </c>
      <c r="C142" s="15">
        <v>46137</v>
      </c>
      <c r="D142" s="56" t="s">
        <v>15</v>
      </c>
      <c r="E142" s="56" t="s">
        <v>13</v>
      </c>
      <c r="F142" s="27" t="s">
        <v>451</v>
      </c>
      <c r="G142" s="57">
        <v>235000</v>
      </c>
      <c r="H142" s="61"/>
      <c r="I142" s="24">
        <f t="shared" si="1"/>
        <v>4464250</v>
      </c>
      <c r="J142" s="54"/>
    </row>
    <row r="143" spans="2:10" hidden="1" x14ac:dyDescent="0.25">
      <c r="B143" s="14">
        <v>138</v>
      </c>
      <c r="C143" s="15">
        <v>46137</v>
      </c>
      <c r="D143" s="16" t="s">
        <v>14</v>
      </c>
      <c r="E143" s="16" t="s">
        <v>13</v>
      </c>
      <c r="F143" s="22" t="s">
        <v>452</v>
      </c>
      <c r="G143" s="23">
        <v>10500</v>
      </c>
      <c r="H143" s="59"/>
      <c r="I143" s="24">
        <f t="shared" si="1"/>
        <v>4474750</v>
      </c>
      <c r="J143" s="54"/>
    </row>
    <row r="144" spans="2:10" hidden="1" x14ac:dyDescent="0.25">
      <c r="B144" s="14">
        <v>139</v>
      </c>
      <c r="C144" s="15">
        <v>46137</v>
      </c>
      <c r="D144" s="16" t="s">
        <v>15</v>
      </c>
      <c r="E144" s="16" t="s">
        <v>13</v>
      </c>
      <c r="F144" s="22" t="s">
        <v>453</v>
      </c>
      <c r="G144" s="23">
        <v>125000</v>
      </c>
      <c r="H144" s="59"/>
      <c r="I144" s="24">
        <f t="shared" si="1"/>
        <v>4599750</v>
      </c>
      <c r="J144" s="54"/>
    </row>
    <row r="145" spans="2:10" hidden="1" x14ac:dyDescent="0.25">
      <c r="B145" s="14">
        <v>140</v>
      </c>
      <c r="C145" s="15">
        <v>46137</v>
      </c>
      <c r="D145" s="16" t="s">
        <v>11</v>
      </c>
      <c r="E145" s="16" t="s">
        <v>21</v>
      </c>
      <c r="F145" s="22" t="s">
        <v>454</v>
      </c>
      <c r="G145" s="23"/>
      <c r="H145" s="59">
        <v>10000</v>
      </c>
      <c r="I145" s="24">
        <f t="shared" si="1"/>
        <v>4589750</v>
      </c>
      <c r="J145" s="54"/>
    </row>
    <row r="146" spans="2:10" hidden="1" x14ac:dyDescent="0.25">
      <c r="B146" s="14">
        <v>141</v>
      </c>
      <c r="C146" s="15">
        <v>46137</v>
      </c>
      <c r="D146" s="16" t="s">
        <v>283</v>
      </c>
      <c r="E146" s="16" t="s">
        <v>23</v>
      </c>
      <c r="F146" s="22" t="s">
        <v>458</v>
      </c>
      <c r="G146" s="23"/>
      <c r="H146" s="59">
        <v>20000</v>
      </c>
      <c r="I146" s="24">
        <f t="shared" si="1"/>
        <v>4569750</v>
      </c>
      <c r="J146" s="54"/>
    </row>
    <row r="147" spans="2:10" hidden="1" x14ac:dyDescent="0.25">
      <c r="B147" s="14">
        <v>142</v>
      </c>
      <c r="C147" s="15">
        <v>46137</v>
      </c>
      <c r="D147" s="16" t="s">
        <v>283</v>
      </c>
      <c r="E147" s="16" t="s">
        <v>23</v>
      </c>
      <c r="F147" s="27" t="s">
        <v>456</v>
      </c>
      <c r="G147" s="57"/>
      <c r="H147" s="61">
        <v>335750</v>
      </c>
      <c r="I147" s="24">
        <f t="shared" si="1"/>
        <v>4234000</v>
      </c>
      <c r="J147" s="54"/>
    </row>
    <row r="148" spans="2:10" hidden="1" x14ac:dyDescent="0.25">
      <c r="B148" s="14">
        <v>143</v>
      </c>
      <c r="C148" s="15">
        <v>46137</v>
      </c>
      <c r="D148" s="16" t="s">
        <v>283</v>
      </c>
      <c r="E148" s="16" t="s">
        <v>23</v>
      </c>
      <c r="F148" s="22" t="s">
        <v>455</v>
      </c>
      <c r="G148" s="57"/>
      <c r="H148" s="61">
        <v>20000</v>
      </c>
      <c r="I148" s="24">
        <f t="shared" ref="I148:I186" si="2">IF(OR(G148,H148&gt;0),(I147+G148-H148),0)</f>
        <v>4214000</v>
      </c>
      <c r="J148" s="54"/>
    </row>
    <row r="149" spans="2:10" hidden="1" x14ac:dyDescent="0.25">
      <c r="B149" s="14">
        <v>144</v>
      </c>
      <c r="C149" s="15">
        <v>46137</v>
      </c>
      <c r="D149" s="56" t="s">
        <v>283</v>
      </c>
      <c r="E149" s="16" t="s">
        <v>17</v>
      </c>
      <c r="F149" s="27" t="s">
        <v>457</v>
      </c>
      <c r="G149" s="57"/>
      <c r="H149" s="61">
        <v>150000</v>
      </c>
      <c r="I149" s="24">
        <f t="shared" si="2"/>
        <v>4064000</v>
      </c>
      <c r="J149" s="54"/>
    </row>
    <row r="150" spans="2:10" hidden="1" x14ac:dyDescent="0.25">
      <c r="B150" s="14">
        <v>145</v>
      </c>
      <c r="C150" s="15">
        <v>46137</v>
      </c>
      <c r="D150" s="56" t="s">
        <v>11</v>
      </c>
      <c r="E150" s="56" t="s">
        <v>17</v>
      </c>
      <c r="F150" s="27" t="s">
        <v>459</v>
      </c>
      <c r="G150" s="57"/>
      <c r="H150" s="61">
        <v>35000</v>
      </c>
      <c r="I150" s="24">
        <f t="shared" si="2"/>
        <v>4029000</v>
      </c>
      <c r="J150" s="54"/>
    </row>
    <row r="151" spans="2:10" hidden="1" x14ac:dyDescent="0.25">
      <c r="B151" s="14">
        <v>146</v>
      </c>
      <c r="C151" s="15">
        <v>46139</v>
      </c>
      <c r="D151" s="56" t="s">
        <v>14</v>
      </c>
      <c r="E151" s="56" t="s">
        <v>10</v>
      </c>
      <c r="F151" s="27" t="s">
        <v>460</v>
      </c>
      <c r="G151" s="57">
        <v>115000</v>
      </c>
      <c r="H151" s="61"/>
      <c r="I151" s="24">
        <f t="shared" si="2"/>
        <v>4144000</v>
      </c>
      <c r="J151" s="54"/>
    </row>
    <row r="152" spans="2:10" hidden="1" x14ac:dyDescent="0.25">
      <c r="B152" s="14">
        <v>147</v>
      </c>
      <c r="C152" s="15">
        <v>46139</v>
      </c>
      <c r="D152" s="56" t="s">
        <v>283</v>
      </c>
      <c r="E152" s="56" t="s">
        <v>23</v>
      </c>
      <c r="F152" s="22" t="s">
        <v>461</v>
      </c>
      <c r="G152" s="57"/>
      <c r="H152" s="61">
        <v>780000</v>
      </c>
      <c r="I152" s="24">
        <f t="shared" si="2"/>
        <v>3364000</v>
      </c>
      <c r="J152" s="54"/>
    </row>
    <row r="153" spans="2:10" hidden="1" x14ac:dyDescent="0.25">
      <c r="B153" s="14">
        <v>148</v>
      </c>
      <c r="C153" s="15">
        <v>46139</v>
      </c>
      <c r="D153" s="56" t="s">
        <v>11</v>
      </c>
      <c r="E153" s="56" t="s">
        <v>21</v>
      </c>
      <c r="F153" s="27" t="s">
        <v>53</v>
      </c>
      <c r="G153" s="57"/>
      <c r="H153" s="61">
        <v>2000</v>
      </c>
      <c r="I153" s="24">
        <f t="shared" si="2"/>
        <v>3362000</v>
      </c>
      <c r="J153" s="54"/>
    </row>
    <row r="154" spans="2:10" hidden="1" x14ac:dyDescent="0.25">
      <c r="B154" s="14">
        <v>149</v>
      </c>
      <c r="C154" s="15">
        <v>46140</v>
      </c>
      <c r="D154" s="56" t="s">
        <v>14</v>
      </c>
      <c r="E154" s="56" t="s">
        <v>13</v>
      </c>
      <c r="F154" s="27" t="s">
        <v>462</v>
      </c>
      <c r="G154" s="57">
        <v>17500</v>
      </c>
      <c r="H154" s="61"/>
      <c r="I154" s="24">
        <f t="shared" si="2"/>
        <v>3379500</v>
      </c>
      <c r="J154" s="54"/>
    </row>
    <row r="155" spans="2:10" hidden="1" x14ac:dyDescent="0.25">
      <c r="B155" s="14">
        <v>150</v>
      </c>
      <c r="C155" s="15">
        <v>46140</v>
      </c>
      <c r="D155" s="56" t="s">
        <v>15</v>
      </c>
      <c r="E155" s="56" t="s">
        <v>16</v>
      </c>
      <c r="F155" s="27" t="s">
        <v>469</v>
      </c>
      <c r="G155" s="57">
        <v>185000</v>
      </c>
      <c r="H155" s="61"/>
      <c r="I155" s="24">
        <f t="shared" si="2"/>
        <v>3564500</v>
      </c>
      <c r="J155" s="54"/>
    </row>
    <row r="156" spans="2:10" hidden="1" x14ac:dyDescent="0.25">
      <c r="B156" s="14">
        <v>151</v>
      </c>
      <c r="C156" s="15">
        <v>46140</v>
      </c>
      <c r="D156" s="56" t="s">
        <v>283</v>
      </c>
      <c r="E156" s="56" t="s">
        <v>23</v>
      </c>
      <c r="F156" s="27" t="s">
        <v>464</v>
      </c>
      <c r="G156" s="57"/>
      <c r="H156" s="61">
        <v>32000</v>
      </c>
      <c r="I156" s="24">
        <f t="shared" si="2"/>
        <v>3532500</v>
      </c>
      <c r="J156" s="54"/>
    </row>
    <row r="157" spans="2:10" hidden="1" x14ac:dyDescent="0.25">
      <c r="B157" s="14">
        <v>152</v>
      </c>
      <c r="C157" s="15">
        <v>46140</v>
      </c>
      <c r="D157" s="56" t="s">
        <v>283</v>
      </c>
      <c r="E157" s="56" t="s">
        <v>23</v>
      </c>
      <c r="F157" s="27" t="s">
        <v>465</v>
      </c>
      <c r="G157" s="57"/>
      <c r="H157" s="61">
        <v>170000</v>
      </c>
      <c r="I157" s="24">
        <f t="shared" si="2"/>
        <v>3362500</v>
      </c>
      <c r="J157" s="54"/>
    </row>
    <row r="158" spans="2:10" hidden="1" x14ac:dyDescent="0.25">
      <c r="B158" s="14">
        <v>153</v>
      </c>
      <c r="C158" s="15">
        <v>46140</v>
      </c>
      <c r="D158" s="56" t="s">
        <v>283</v>
      </c>
      <c r="E158" s="56" t="s">
        <v>23</v>
      </c>
      <c r="F158" s="27" t="s">
        <v>466</v>
      </c>
      <c r="G158" s="57"/>
      <c r="H158" s="61">
        <v>77000</v>
      </c>
      <c r="I158" s="24">
        <f t="shared" si="2"/>
        <v>3285500</v>
      </c>
      <c r="J158" s="54"/>
    </row>
    <row r="159" spans="2:10" hidden="1" x14ac:dyDescent="0.25">
      <c r="B159" s="14">
        <v>154</v>
      </c>
      <c r="C159" s="15">
        <v>46140</v>
      </c>
      <c r="D159" s="56" t="s">
        <v>283</v>
      </c>
      <c r="E159" s="56" t="s">
        <v>24</v>
      </c>
      <c r="F159" s="27" t="s">
        <v>467</v>
      </c>
      <c r="G159" s="57"/>
      <c r="H159" s="61">
        <v>474500</v>
      </c>
      <c r="I159" s="24">
        <f t="shared" si="2"/>
        <v>2811000</v>
      </c>
      <c r="J159" s="54"/>
    </row>
    <row r="160" spans="2:10" hidden="1" x14ac:dyDescent="0.25">
      <c r="B160" s="14">
        <v>155</v>
      </c>
      <c r="C160" s="15">
        <v>46140</v>
      </c>
      <c r="D160" s="56" t="s">
        <v>283</v>
      </c>
      <c r="E160" s="56" t="s">
        <v>24</v>
      </c>
      <c r="F160" s="27" t="s">
        <v>463</v>
      </c>
      <c r="G160" s="57"/>
      <c r="H160" s="61">
        <v>105000</v>
      </c>
      <c r="I160" s="24">
        <f t="shared" si="2"/>
        <v>2706000</v>
      </c>
      <c r="J160" s="54"/>
    </row>
    <row r="161" spans="2:10" hidden="1" x14ac:dyDescent="0.25">
      <c r="B161" s="14">
        <v>156</v>
      </c>
      <c r="C161" s="15">
        <v>46140</v>
      </c>
      <c r="D161" s="56" t="s">
        <v>11</v>
      </c>
      <c r="E161" s="56" t="s">
        <v>23</v>
      </c>
      <c r="F161" s="27" t="s">
        <v>468</v>
      </c>
      <c r="G161" s="57"/>
      <c r="H161" s="61">
        <v>8450</v>
      </c>
      <c r="I161" s="24">
        <f t="shared" si="2"/>
        <v>2697550</v>
      </c>
      <c r="J161" s="54"/>
    </row>
    <row r="162" spans="2:10" hidden="1" x14ac:dyDescent="0.25">
      <c r="B162" s="14">
        <v>157</v>
      </c>
      <c r="C162" s="15">
        <v>46141</v>
      </c>
      <c r="D162" s="56" t="s">
        <v>14</v>
      </c>
      <c r="E162" s="56" t="s">
        <v>13</v>
      </c>
      <c r="F162" s="27" t="s">
        <v>470</v>
      </c>
      <c r="G162" s="57">
        <v>14000</v>
      </c>
      <c r="H162" s="61"/>
      <c r="I162" s="24">
        <f t="shared" si="2"/>
        <v>2711550</v>
      </c>
      <c r="J162" s="54"/>
    </row>
    <row r="163" spans="2:10" hidden="1" x14ac:dyDescent="0.25">
      <c r="B163" s="14">
        <v>158</v>
      </c>
      <c r="C163" s="15">
        <v>46141</v>
      </c>
      <c r="D163" s="63" t="s">
        <v>14</v>
      </c>
      <c r="E163" s="63" t="s">
        <v>13</v>
      </c>
      <c r="F163" s="27" t="s">
        <v>471</v>
      </c>
      <c r="G163" s="64">
        <v>52500</v>
      </c>
      <c r="H163" s="65"/>
      <c r="I163" s="24">
        <f t="shared" si="2"/>
        <v>2764050</v>
      </c>
      <c r="J163" s="54"/>
    </row>
    <row r="164" spans="2:10" hidden="1" x14ac:dyDescent="0.25">
      <c r="B164" s="14">
        <v>159</v>
      </c>
      <c r="C164" s="15">
        <v>46141</v>
      </c>
      <c r="D164" s="63" t="s">
        <v>15</v>
      </c>
      <c r="E164" s="63" t="s">
        <v>13</v>
      </c>
      <c r="F164" s="27" t="s">
        <v>472</v>
      </c>
      <c r="G164" s="64">
        <v>285000</v>
      </c>
      <c r="H164" s="65"/>
      <c r="I164" s="24">
        <f t="shared" si="2"/>
        <v>3049050</v>
      </c>
      <c r="J164" s="54"/>
    </row>
    <row r="165" spans="2:10" hidden="1" x14ac:dyDescent="0.25">
      <c r="B165" s="14">
        <v>160</v>
      </c>
      <c r="C165" s="15">
        <v>46141</v>
      </c>
      <c r="D165" s="63" t="s">
        <v>14</v>
      </c>
      <c r="E165" s="63" t="s">
        <v>10</v>
      </c>
      <c r="F165" s="27" t="s">
        <v>473</v>
      </c>
      <c r="G165" s="64">
        <v>70500</v>
      </c>
      <c r="H165" s="65"/>
      <c r="I165" s="24">
        <f t="shared" si="2"/>
        <v>3119550</v>
      </c>
      <c r="J165" s="54"/>
    </row>
    <row r="166" spans="2:10" hidden="1" x14ac:dyDescent="0.25">
      <c r="B166" s="14">
        <v>161</v>
      </c>
      <c r="C166" s="15">
        <v>46141</v>
      </c>
      <c r="D166" s="63" t="s">
        <v>14</v>
      </c>
      <c r="E166" s="63" t="s">
        <v>13</v>
      </c>
      <c r="F166" s="27" t="s">
        <v>474</v>
      </c>
      <c r="G166" s="64">
        <v>56000</v>
      </c>
      <c r="H166" s="65"/>
      <c r="I166" s="24">
        <f t="shared" si="2"/>
        <v>3175550</v>
      </c>
      <c r="J166" s="54"/>
    </row>
    <row r="167" spans="2:10" hidden="1" x14ac:dyDescent="0.25">
      <c r="B167" s="14">
        <v>162</v>
      </c>
      <c r="C167" s="15">
        <v>46141</v>
      </c>
      <c r="D167" s="63" t="s">
        <v>14</v>
      </c>
      <c r="E167" s="63" t="s">
        <v>10</v>
      </c>
      <c r="F167" s="27" t="s">
        <v>129</v>
      </c>
      <c r="G167" s="64">
        <v>150000</v>
      </c>
      <c r="H167" s="65"/>
      <c r="I167" s="24">
        <f t="shared" si="2"/>
        <v>3325550</v>
      </c>
      <c r="J167" s="54"/>
    </row>
    <row r="168" spans="2:10" hidden="1" x14ac:dyDescent="0.25">
      <c r="B168" s="14">
        <v>163</v>
      </c>
      <c r="C168" s="15">
        <v>46141</v>
      </c>
      <c r="D168" s="63" t="s">
        <v>283</v>
      </c>
      <c r="E168" s="63" t="s">
        <v>23</v>
      </c>
      <c r="F168" s="27" t="s">
        <v>475</v>
      </c>
      <c r="G168" s="64"/>
      <c r="H168" s="65">
        <v>27500</v>
      </c>
      <c r="I168" s="24">
        <f t="shared" si="2"/>
        <v>3298050</v>
      </c>
      <c r="J168" s="54"/>
    </row>
    <row r="169" spans="2:10" hidden="1" x14ac:dyDescent="0.25">
      <c r="B169" s="14">
        <v>164</v>
      </c>
      <c r="C169" s="15">
        <v>46141</v>
      </c>
      <c r="D169" s="63" t="s">
        <v>283</v>
      </c>
      <c r="E169" s="63" t="s">
        <v>23</v>
      </c>
      <c r="F169" s="27" t="s">
        <v>476</v>
      </c>
      <c r="G169" s="64"/>
      <c r="H169" s="65">
        <v>28500</v>
      </c>
      <c r="I169" s="24">
        <f t="shared" si="2"/>
        <v>3269550</v>
      </c>
      <c r="J169" s="54"/>
    </row>
    <row r="170" spans="2:10" hidden="1" x14ac:dyDescent="0.25">
      <c r="B170" s="14">
        <v>165</v>
      </c>
      <c r="C170" s="15">
        <v>46141</v>
      </c>
      <c r="D170" s="63" t="s">
        <v>283</v>
      </c>
      <c r="E170" s="63" t="s">
        <v>23</v>
      </c>
      <c r="F170" s="27" t="s">
        <v>477</v>
      </c>
      <c r="G170" s="64"/>
      <c r="H170" s="65">
        <v>100000</v>
      </c>
      <c r="I170" s="24">
        <f t="shared" si="2"/>
        <v>3169550</v>
      </c>
      <c r="J170" s="54"/>
    </row>
    <row r="171" spans="2:10" hidden="1" x14ac:dyDescent="0.25">
      <c r="B171" s="14">
        <v>166</v>
      </c>
      <c r="C171" s="15">
        <v>46142</v>
      </c>
      <c r="D171" s="63" t="s">
        <v>14</v>
      </c>
      <c r="E171" s="63" t="s">
        <v>13</v>
      </c>
      <c r="F171" s="27" t="s">
        <v>478</v>
      </c>
      <c r="G171" s="64">
        <v>35000</v>
      </c>
      <c r="H171" s="65"/>
      <c r="I171" s="24">
        <f t="shared" si="2"/>
        <v>3204550</v>
      </c>
      <c r="J171" s="54"/>
    </row>
    <row r="172" spans="2:10" hidden="1" x14ac:dyDescent="0.25">
      <c r="B172" s="14">
        <v>167</v>
      </c>
      <c r="C172" s="15">
        <v>46142</v>
      </c>
      <c r="D172" s="63" t="s">
        <v>15</v>
      </c>
      <c r="E172" s="63" t="s">
        <v>13</v>
      </c>
      <c r="F172" s="27" t="s">
        <v>479</v>
      </c>
      <c r="G172" s="64">
        <v>285000</v>
      </c>
      <c r="H172" s="65"/>
      <c r="I172" s="24">
        <f t="shared" si="2"/>
        <v>3489550</v>
      </c>
      <c r="J172" s="54"/>
    </row>
    <row r="173" spans="2:10" x14ac:dyDescent="0.25">
      <c r="B173" s="14">
        <v>168</v>
      </c>
      <c r="C173" s="15">
        <v>46142</v>
      </c>
      <c r="D173" s="63" t="s">
        <v>15</v>
      </c>
      <c r="E173" s="63" t="s">
        <v>13</v>
      </c>
      <c r="F173" s="27" t="s">
        <v>480</v>
      </c>
      <c r="G173" s="64">
        <v>630000</v>
      </c>
      <c r="H173" s="65"/>
      <c r="I173" s="24">
        <f t="shared" si="2"/>
        <v>4119550</v>
      </c>
      <c r="J173" s="54"/>
    </row>
    <row r="174" spans="2:10" hidden="1" x14ac:dyDescent="0.25">
      <c r="B174" s="14">
        <v>169</v>
      </c>
      <c r="C174" s="15">
        <v>46142</v>
      </c>
      <c r="D174" s="63" t="s">
        <v>14</v>
      </c>
      <c r="E174" s="63" t="s">
        <v>13</v>
      </c>
      <c r="F174" s="27" t="s">
        <v>481</v>
      </c>
      <c r="G174" s="64">
        <v>87500</v>
      </c>
      <c r="H174" s="65"/>
      <c r="I174" s="24">
        <f t="shared" si="2"/>
        <v>4207050</v>
      </c>
      <c r="J174" s="54"/>
    </row>
    <row r="175" spans="2:10" hidden="1" x14ac:dyDescent="0.25">
      <c r="B175" s="14">
        <v>170</v>
      </c>
      <c r="C175" s="15">
        <v>46142</v>
      </c>
      <c r="D175" s="63" t="s">
        <v>14</v>
      </c>
      <c r="E175" s="63" t="s">
        <v>13</v>
      </c>
      <c r="F175" s="27" t="s">
        <v>492</v>
      </c>
      <c r="G175" s="64">
        <v>14000</v>
      </c>
      <c r="H175" s="65"/>
      <c r="I175" s="24">
        <f t="shared" si="2"/>
        <v>4221050</v>
      </c>
      <c r="J175" s="54"/>
    </row>
    <row r="176" spans="2:10" hidden="1" x14ac:dyDescent="0.25">
      <c r="B176" s="14">
        <v>171</v>
      </c>
      <c r="C176" s="15">
        <v>46142</v>
      </c>
      <c r="D176" s="63" t="s">
        <v>14</v>
      </c>
      <c r="E176" s="63" t="s">
        <v>13</v>
      </c>
      <c r="F176" s="27" t="s">
        <v>490</v>
      </c>
      <c r="G176" s="64">
        <v>10500</v>
      </c>
      <c r="H176" s="65"/>
      <c r="I176" s="24">
        <f t="shared" si="2"/>
        <v>4231550</v>
      </c>
      <c r="J176" s="54"/>
    </row>
    <row r="177" spans="2:10" hidden="1" x14ac:dyDescent="0.25">
      <c r="B177" s="14">
        <v>172</v>
      </c>
      <c r="C177" s="15">
        <v>46142</v>
      </c>
      <c r="D177" s="63" t="s">
        <v>18</v>
      </c>
      <c r="E177" s="63" t="s">
        <v>10</v>
      </c>
      <c r="F177" s="27" t="s">
        <v>130</v>
      </c>
      <c r="G177" s="64">
        <v>400000</v>
      </c>
      <c r="H177" s="65"/>
      <c r="I177" s="24">
        <f t="shared" si="2"/>
        <v>4631550</v>
      </c>
      <c r="J177" s="54"/>
    </row>
    <row r="178" spans="2:10" hidden="1" x14ac:dyDescent="0.25">
      <c r="B178" s="14">
        <v>173</v>
      </c>
      <c r="C178" s="15">
        <v>46142</v>
      </c>
      <c r="D178" s="63" t="s">
        <v>283</v>
      </c>
      <c r="E178" s="63" t="s">
        <v>23</v>
      </c>
      <c r="F178" s="27" t="s">
        <v>482</v>
      </c>
      <c r="G178" s="64"/>
      <c r="H178" s="65">
        <v>250000</v>
      </c>
      <c r="I178" s="24">
        <f t="shared" si="2"/>
        <v>4381550</v>
      </c>
      <c r="J178" s="54"/>
    </row>
    <row r="179" spans="2:10" hidden="1" x14ac:dyDescent="0.25">
      <c r="B179" s="14">
        <v>174</v>
      </c>
      <c r="C179" s="15">
        <v>46142</v>
      </c>
      <c r="D179" s="63" t="s">
        <v>11</v>
      </c>
      <c r="E179" s="63" t="s">
        <v>17</v>
      </c>
      <c r="F179" s="27" t="s">
        <v>483</v>
      </c>
      <c r="G179" s="64"/>
      <c r="H179" s="65">
        <v>107000</v>
      </c>
      <c r="I179" s="24">
        <f t="shared" si="2"/>
        <v>4274550</v>
      </c>
      <c r="J179" s="54"/>
    </row>
    <row r="180" spans="2:10" hidden="1" x14ac:dyDescent="0.25">
      <c r="B180" s="14">
        <v>175</v>
      </c>
      <c r="C180" s="15">
        <v>46142</v>
      </c>
      <c r="D180" s="63" t="s">
        <v>11</v>
      </c>
      <c r="E180" s="63" t="s">
        <v>17</v>
      </c>
      <c r="F180" s="27" t="s">
        <v>484</v>
      </c>
      <c r="G180" s="64"/>
      <c r="H180" s="65">
        <v>87000</v>
      </c>
      <c r="I180" s="24">
        <f t="shared" si="2"/>
        <v>4187550</v>
      </c>
      <c r="J180" s="54"/>
    </row>
    <row r="181" spans="2:10" hidden="1" x14ac:dyDescent="0.25">
      <c r="B181" s="14">
        <v>176</v>
      </c>
      <c r="C181" s="15">
        <v>46142</v>
      </c>
      <c r="D181" s="63" t="s">
        <v>11</v>
      </c>
      <c r="E181" s="63" t="s">
        <v>17</v>
      </c>
      <c r="F181" s="27" t="s">
        <v>485</v>
      </c>
      <c r="G181" s="64"/>
      <c r="H181" s="65">
        <v>87000</v>
      </c>
      <c r="I181" s="24">
        <f t="shared" si="2"/>
        <v>4100550</v>
      </c>
      <c r="J181" s="54"/>
    </row>
    <row r="182" spans="2:10" hidden="1" x14ac:dyDescent="0.25">
      <c r="B182" s="14">
        <v>177</v>
      </c>
      <c r="C182" s="15">
        <v>46142</v>
      </c>
      <c r="D182" s="63" t="s">
        <v>11</v>
      </c>
      <c r="E182" s="63" t="s">
        <v>17</v>
      </c>
      <c r="F182" s="27" t="s">
        <v>486</v>
      </c>
      <c r="G182" s="57"/>
      <c r="H182" s="61">
        <v>22000</v>
      </c>
      <c r="I182" s="24">
        <f t="shared" si="2"/>
        <v>4078550</v>
      </c>
      <c r="J182" s="54"/>
    </row>
    <row r="183" spans="2:10" hidden="1" x14ac:dyDescent="0.25">
      <c r="B183" s="14">
        <v>178</v>
      </c>
      <c r="C183" s="15">
        <v>46142</v>
      </c>
      <c r="D183" s="56" t="s">
        <v>11</v>
      </c>
      <c r="E183" s="63" t="s">
        <v>17</v>
      </c>
      <c r="F183" s="27" t="s">
        <v>487</v>
      </c>
      <c r="G183" s="57"/>
      <c r="H183" s="61">
        <v>7000</v>
      </c>
      <c r="I183" s="24">
        <f t="shared" si="2"/>
        <v>4071550</v>
      </c>
      <c r="J183" s="54"/>
    </row>
    <row r="184" spans="2:10" hidden="1" x14ac:dyDescent="0.25">
      <c r="B184" s="14">
        <v>179</v>
      </c>
      <c r="C184" s="15">
        <v>46142</v>
      </c>
      <c r="D184" s="56" t="s">
        <v>283</v>
      </c>
      <c r="E184" s="56" t="s">
        <v>17</v>
      </c>
      <c r="F184" s="27" t="s">
        <v>488</v>
      </c>
      <c r="G184" s="57"/>
      <c r="H184" s="61">
        <v>21000</v>
      </c>
      <c r="I184" s="24">
        <f t="shared" si="2"/>
        <v>4050550</v>
      </c>
      <c r="J184" s="54"/>
    </row>
    <row r="185" spans="2:10" hidden="1" x14ac:dyDescent="0.25">
      <c r="B185" s="14">
        <v>180</v>
      </c>
      <c r="C185" s="15">
        <v>46142</v>
      </c>
      <c r="D185" s="56" t="s">
        <v>283</v>
      </c>
      <c r="E185" s="56" t="s">
        <v>23</v>
      </c>
      <c r="F185" s="27" t="s">
        <v>489</v>
      </c>
      <c r="G185" s="57"/>
      <c r="H185" s="61">
        <v>250000</v>
      </c>
      <c r="I185" s="24">
        <f t="shared" si="2"/>
        <v>3800550</v>
      </c>
      <c r="J185" s="54"/>
    </row>
    <row r="186" spans="2:10" hidden="1" x14ac:dyDescent="0.25">
      <c r="B186" s="14">
        <v>181</v>
      </c>
      <c r="C186" s="15">
        <v>46142</v>
      </c>
      <c r="D186" s="16" t="s">
        <v>11</v>
      </c>
      <c r="E186" s="16" t="s">
        <v>21</v>
      </c>
      <c r="F186" s="27" t="s">
        <v>454</v>
      </c>
      <c r="G186" s="23"/>
      <c r="H186" s="59">
        <v>5000</v>
      </c>
      <c r="I186" s="24">
        <f t="shared" si="2"/>
        <v>3795550</v>
      </c>
      <c r="J186" s="54"/>
    </row>
    <row r="187" spans="2:10" hidden="1" x14ac:dyDescent="0.25">
      <c r="B187" s="14">
        <v>182</v>
      </c>
      <c r="C187" s="15">
        <v>46142</v>
      </c>
      <c r="D187" s="16" t="s">
        <v>11</v>
      </c>
      <c r="E187" s="16" t="s">
        <v>12</v>
      </c>
      <c r="F187" s="22" t="s">
        <v>491</v>
      </c>
      <c r="G187" s="23"/>
      <c r="H187" s="61">
        <v>90000</v>
      </c>
      <c r="I187" s="24">
        <f>IF(OR(G187,H187&gt;0),(I186+G187-H187),0)</f>
        <v>3705550</v>
      </c>
      <c r="J187" s="54"/>
    </row>
    <row r="188" spans="2:10" hidden="1" x14ac:dyDescent="0.25">
      <c r="B188" s="14">
        <v>183</v>
      </c>
      <c r="C188" s="15"/>
      <c r="D188" s="16"/>
      <c r="E188" s="16"/>
      <c r="F188" s="22"/>
      <c r="G188" s="23"/>
      <c r="H188" s="61"/>
      <c r="I188" s="24">
        <f>IF(OR(G188,H188&gt;0),(I187+G188-H188),0)</f>
        <v>0</v>
      </c>
      <c r="J188" s="54"/>
    </row>
    <row r="189" spans="2:10" hidden="1" x14ac:dyDescent="0.25">
      <c r="B189" s="14">
        <v>184</v>
      </c>
      <c r="C189" s="15"/>
      <c r="D189" s="16"/>
      <c r="E189" s="16"/>
      <c r="F189" s="22"/>
      <c r="G189" s="23"/>
      <c r="H189" s="59"/>
      <c r="I189" s="24">
        <f>IF(OR(G189,H189&gt;0),(I188+G189-H189),0)</f>
        <v>0</v>
      </c>
      <c r="J189" s="54"/>
    </row>
    <row r="190" spans="2:10" hidden="1" x14ac:dyDescent="0.25">
      <c r="B190" s="30"/>
      <c r="C190" s="31"/>
      <c r="D190" s="32"/>
      <c r="E190" s="32"/>
      <c r="F190" s="33">
        <v>0</v>
      </c>
      <c r="G190" s="34">
        <f>SUM(G6:G189)</f>
        <v>46737863</v>
      </c>
      <c r="H190" s="62">
        <f>SUM(H6:H189)</f>
        <v>43032313</v>
      </c>
      <c r="I190" s="36">
        <f>I4+G190-H190</f>
        <v>3705550</v>
      </c>
      <c r="J190" s="21"/>
    </row>
    <row r="191" spans="2:10" x14ac:dyDescent="0.25">
      <c r="J191" s="21"/>
    </row>
    <row r="192" spans="2:10" x14ac:dyDescent="0.25">
      <c r="J192" s="21"/>
    </row>
    <row r="193" spans="3:10" x14ac:dyDescent="0.25">
      <c r="C193" s="37"/>
      <c r="H193" s="2"/>
      <c r="J193" s="21"/>
    </row>
    <row r="194" spans="3:10" x14ac:dyDescent="0.25">
      <c r="G194" s="2"/>
      <c r="H194" s="2"/>
      <c r="I194" s="2"/>
      <c r="J194" s="21"/>
    </row>
    <row r="195" spans="3:10" x14ac:dyDescent="0.25">
      <c r="G195" s="2"/>
      <c r="H195" s="2"/>
      <c r="I195" s="2"/>
      <c r="J195" s="21"/>
    </row>
    <row r="196" spans="3:10" x14ac:dyDescent="0.25">
      <c r="G196" s="2"/>
      <c r="H196" s="2"/>
      <c r="I196" s="2"/>
      <c r="J196" s="21"/>
    </row>
    <row r="197" spans="3:10" x14ac:dyDescent="0.25">
      <c r="G197" s="2"/>
      <c r="H197" s="2"/>
      <c r="I197" s="2"/>
      <c r="J197" s="21"/>
    </row>
    <row r="198" spans="3:10" x14ac:dyDescent="0.25">
      <c r="G198" s="2"/>
      <c r="I198" s="2"/>
      <c r="J198" s="12"/>
    </row>
    <row r="199" spans="3:10" x14ac:dyDescent="0.25">
      <c r="G199" s="2"/>
      <c r="H199" s="2"/>
      <c r="I199" s="2"/>
      <c r="J199" s="12"/>
    </row>
    <row r="200" spans="3:10" x14ac:dyDescent="0.25">
      <c r="G200" s="2"/>
      <c r="H200" s="2"/>
      <c r="I200" s="2"/>
      <c r="J200" s="12"/>
    </row>
    <row r="201" spans="3:10" x14ac:dyDescent="0.25">
      <c r="G201" s="2"/>
      <c r="H201" s="2"/>
      <c r="I201" s="2"/>
      <c r="J201" s="12"/>
    </row>
    <row r="202" spans="3:10" x14ac:dyDescent="0.25">
      <c r="G202" s="2"/>
      <c r="H202" s="2"/>
      <c r="I202" s="2"/>
      <c r="J202" s="12"/>
    </row>
    <row r="203" spans="3:10" x14ac:dyDescent="0.25">
      <c r="G203" s="2"/>
      <c r="H203" s="2"/>
      <c r="I203" s="2"/>
      <c r="J203" s="12"/>
    </row>
    <row r="204" spans="3:10" x14ac:dyDescent="0.25">
      <c r="G204" s="2"/>
      <c r="H204" s="2"/>
      <c r="I204" s="2"/>
      <c r="J204" s="12"/>
    </row>
    <row r="205" spans="3:10" x14ac:dyDescent="0.25">
      <c r="G205" s="2"/>
      <c r="H205" s="2"/>
      <c r="I205" s="2"/>
      <c r="J205" s="12"/>
    </row>
    <row r="206" spans="3:10" x14ac:dyDescent="0.25">
      <c r="G206" s="2"/>
      <c r="H206" s="2"/>
      <c r="I206" s="2"/>
      <c r="J206" s="12"/>
    </row>
    <row r="207" spans="3:10" x14ac:dyDescent="0.25">
      <c r="G207" s="2"/>
      <c r="H207" s="2"/>
      <c r="I207" s="2"/>
      <c r="J207" s="12"/>
    </row>
    <row r="208" spans="3:10" x14ac:dyDescent="0.25">
      <c r="G208" s="2"/>
      <c r="H208" s="2"/>
      <c r="I208" s="2"/>
      <c r="J208" s="12"/>
    </row>
    <row r="209" spans="7:10" x14ac:dyDescent="0.25">
      <c r="G209" s="2"/>
      <c r="H209" s="2"/>
      <c r="I209" s="2"/>
      <c r="J209" s="12"/>
    </row>
    <row r="210" spans="7:10" x14ac:dyDescent="0.25">
      <c r="G210" s="2"/>
      <c r="H210" s="2"/>
      <c r="I210" s="2"/>
      <c r="J210" s="12"/>
    </row>
    <row r="211" spans="7:10" x14ac:dyDescent="0.25">
      <c r="G211" s="2"/>
      <c r="H211" s="2"/>
      <c r="I211" s="2"/>
      <c r="J211" s="12"/>
    </row>
    <row r="212" spans="7:10" x14ac:dyDescent="0.25">
      <c r="G212" s="2"/>
      <c r="H212" s="2"/>
      <c r="I212" s="2"/>
      <c r="J212" s="12"/>
    </row>
    <row r="213" spans="7:10" x14ac:dyDescent="0.25">
      <c r="G213" s="2"/>
      <c r="H213" s="2"/>
      <c r="I213" s="2"/>
      <c r="J213" s="12"/>
    </row>
    <row r="214" spans="7:10" x14ac:dyDescent="0.25">
      <c r="G214" s="2"/>
      <c r="H214" s="2"/>
      <c r="I214" s="2"/>
      <c r="J214" s="12"/>
    </row>
    <row r="215" spans="7:10" x14ac:dyDescent="0.25">
      <c r="G215" s="2"/>
      <c r="H215" s="2"/>
      <c r="I215" s="2"/>
      <c r="J215" s="12"/>
    </row>
    <row r="216" spans="7:10" x14ac:dyDescent="0.25">
      <c r="G216" s="2"/>
      <c r="H216" s="2"/>
      <c r="I216" s="2"/>
      <c r="J216" s="12"/>
    </row>
    <row r="217" spans="7:10" x14ac:dyDescent="0.25">
      <c r="G217" s="2"/>
      <c r="H217" s="2"/>
      <c r="I217" s="2"/>
      <c r="J217" s="12"/>
    </row>
    <row r="218" spans="7:10" x14ac:dyDescent="0.25">
      <c r="G218" s="2"/>
      <c r="H218" s="2"/>
      <c r="I218" s="2"/>
      <c r="J218" s="12"/>
    </row>
    <row r="219" spans="7:10" x14ac:dyDescent="0.25">
      <c r="G219" s="2"/>
      <c r="H219" s="2"/>
      <c r="I219" s="2"/>
      <c r="J219" s="12"/>
    </row>
    <row r="220" spans="7:10" x14ac:dyDescent="0.25">
      <c r="G220" s="2"/>
      <c r="H220" s="2"/>
      <c r="I220" s="2"/>
      <c r="J220" s="12"/>
    </row>
    <row r="221" spans="7:10" x14ac:dyDescent="0.25">
      <c r="G221" s="2"/>
      <c r="H221" s="2"/>
      <c r="I221" s="2"/>
      <c r="J221" s="12"/>
    </row>
    <row r="222" spans="7:10" x14ac:dyDescent="0.25">
      <c r="G222" s="2"/>
      <c r="H222" s="2"/>
      <c r="I222" s="2"/>
      <c r="J222" s="12"/>
    </row>
    <row r="223" spans="7:10" x14ac:dyDescent="0.25">
      <c r="G223" s="2"/>
      <c r="H223" s="2"/>
      <c r="I223" s="2"/>
      <c r="J223" s="12"/>
    </row>
    <row r="224" spans="7:10" x14ac:dyDescent="0.25">
      <c r="G224" s="2"/>
      <c r="H224" s="2"/>
      <c r="I224" s="2"/>
      <c r="J224" s="12"/>
    </row>
    <row r="225" spans="7:10" x14ac:dyDescent="0.25">
      <c r="G225" s="2"/>
      <c r="H225" s="2"/>
      <c r="I225" s="2"/>
      <c r="J225" s="12"/>
    </row>
    <row r="226" spans="7:10" x14ac:dyDescent="0.25">
      <c r="G226" s="2"/>
      <c r="H226" s="2"/>
      <c r="I226" s="2"/>
      <c r="J226" s="12"/>
    </row>
    <row r="227" spans="7:10" x14ac:dyDescent="0.25">
      <c r="G227" s="2"/>
      <c r="H227" s="2"/>
      <c r="I227" s="2"/>
      <c r="J227" s="12"/>
    </row>
    <row r="228" spans="7:10" x14ac:dyDescent="0.25">
      <c r="G228" s="2"/>
      <c r="H228" s="2"/>
      <c r="I228" s="2"/>
      <c r="J228" s="12"/>
    </row>
    <row r="229" spans="7:10" x14ac:dyDescent="0.25">
      <c r="G229" s="2"/>
      <c r="H229" s="2"/>
      <c r="I229" s="2"/>
      <c r="J229" s="12"/>
    </row>
    <row r="230" spans="7:10" x14ac:dyDescent="0.25">
      <c r="G230" s="2"/>
      <c r="H230" s="2"/>
      <c r="I230" s="2"/>
      <c r="J230" s="12"/>
    </row>
    <row r="231" spans="7:10" x14ac:dyDescent="0.25">
      <c r="G231" s="2"/>
      <c r="H231" s="2"/>
      <c r="I231" s="2"/>
      <c r="J231" s="12"/>
    </row>
    <row r="232" spans="7:10" x14ac:dyDescent="0.25">
      <c r="G232" s="2"/>
      <c r="H232" s="2"/>
      <c r="I232" s="2"/>
      <c r="J232" s="12"/>
    </row>
    <row r="233" spans="7:10" x14ac:dyDescent="0.25">
      <c r="G233" s="2"/>
      <c r="H233" s="2"/>
      <c r="I233" s="2"/>
      <c r="J233" s="12"/>
    </row>
    <row r="234" spans="7:10" x14ac:dyDescent="0.25">
      <c r="G234" s="2"/>
      <c r="H234" s="2"/>
      <c r="I234" s="2"/>
      <c r="J234" s="12"/>
    </row>
    <row r="235" spans="7:10" x14ac:dyDescent="0.25">
      <c r="G235" s="2"/>
      <c r="H235" s="2"/>
      <c r="I235" s="2"/>
      <c r="J235" s="12"/>
    </row>
    <row r="236" spans="7:10" x14ac:dyDescent="0.25">
      <c r="G236" s="2"/>
      <c r="H236" s="2"/>
      <c r="I236" s="2"/>
      <c r="J236" s="12"/>
    </row>
    <row r="237" spans="7:10" x14ac:dyDescent="0.25">
      <c r="G237" s="2"/>
      <c r="H237" s="2"/>
      <c r="I237" s="2"/>
      <c r="J237" s="12"/>
    </row>
    <row r="238" spans="7:10" x14ac:dyDescent="0.25">
      <c r="G238" s="2"/>
      <c r="H238" s="2"/>
      <c r="I238" s="2"/>
      <c r="J238" s="12"/>
    </row>
    <row r="239" spans="7:10" x14ac:dyDescent="0.25">
      <c r="G239" s="2"/>
      <c r="H239" s="2"/>
      <c r="I239" s="2"/>
      <c r="J239" s="12"/>
    </row>
    <row r="240" spans="7:10" x14ac:dyDescent="0.25">
      <c r="G240" s="2"/>
      <c r="H240" s="2"/>
      <c r="I240" s="2"/>
      <c r="J240" s="12"/>
    </row>
    <row r="241" spans="7:10" x14ac:dyDescent="0.25">
      <c r="G241" s="2"/>
      <c r="H241" s="2"/>
      <c r="I241" s="2"/>
      <c r="J241" s="12"/>
    </row>
    <row r="242" spans="7:10" x14ac:dyDescent="0.25">
      <c r="G242" s="2"/>
      <c r="H242" s="2"/>
      <c r="I242" s="2"/>
      <c r="J242" s="12"/>
    </row>
    <row r="243" spans="7:10" x14ac:dyDescent="0.25">
      <c r="G243" s="2"/>
      <c r="H243" s="2"/>
      <c r="I243" s="2"/>
      <c r="J243" s="12"/>
    </row>
    <row r="244" spans="7:10" x14ac:dyDescent="0.25">
      <c r="G244" s="2"/>
      <c r="H244" s="2"/>
      <c r="I244" s="2"/>
      <c r="J244" s="12"/>
    </row>
    <row r="245" spans="7:10" x14ac:dyDescent="0.25">
      <c r="G245" s="2"/>
      <c r="H245" s="2"/>
      <c r="I245" s="2"/>
      <c r="J245" s="12"/>
    </row>
    <row r="246" spans="7:10" x14ac:dyDescent="0.25">
      <c r="G246" s="2"/>
      <c r="H246" s="2"/>
      <c r="I246" s="2"/>
      <c r="J246" s="12"/>
    </row>
    <row r="247" spans="7:10" x14ac:dyDescent="0.25">
      <c r="G247" s="2"/>
      <c r="H247" s="2"/>
      <c r="I247" s="2"/>
      <c r="J247" s="12"/>
    </row>
    <row r="248" spans="7:10" x14ac:dyDescent="0.25">
      <c r="G248" s="2"/>
      <c r="H248" s="2"/>
      <c r="I248" s="2"/>
      <c r="J248" s="12"/>
    </row>
    <row r="249" spans="7:10" x14ac:dyDescent="0.25">
      <c r="G249" s="2"/>
      <c r="H249" s="2"/>
      <c r="I249" s="2"/>
      <c r="J249" s="12"/>
    </row>
    <row r="250" spans="7:10" x14ac:dyDescent="0.25">
      <c r="G250" s="2"/>
      <c r="H250" s="2"/>
      <c r="I250" s="2"/>
      <c r="J250" s="12"/>
    </row>
    <row r="251" spans="7:10" x14ac:dyDescent="0.25">
      <c r="G251" s="2"/>
      <c r="H251" s="2"/>
      <c r="I251" s="2"/>
      <c r="J251" s="12"/>
    </row>
    <row r="252" spans="7:10" x14ac:dyDescent="0.25">
      <c r="G252" s="2"/>
      <c r="H252" s="2"/>
      <c r="I252" s="2"/>
      <c r="J252" s="12"/>
    </row>
    <row r="253" spans="7:10" x14ac:dyDescent="0.25">
      <c r="G253" s="2"/>
      <c r="H253" s="2"/>
      <c r="I253" s="2"/>
      <c r="J253" s="12"/>
    </row>
    <row r="254" spans="7:10" x14ac:dyDescent="0.25">
      <c r="G254" s="2"/>
      <c r="H254" s="2"/>
      <c r="I254" s="2"/>
      <c r="J254" s="12"/>
    </row>
    <row r="255" spans="7:10" x14ac:dyDescent="0.25">
      <c r="G255" s="2"/>
      <c r="H255" s="2"/>
      <c r="I255" s="2"/>
      <c r="J255" s="12"/>
    </row>
    <row r="256" spans="7:10" x14ac:dyDescent="0.25">
      <c r="G256" s="2"/>
      <c r="H256" s="2"/>
      <c r="I256" s="2"/>
      <c r="J256" s="12"/>
    </row>
    <row r="257" spans="7:10" x14ac:dyDescent="0.25">
      <c r="G257" s="2"/>
      <c r="H257" s="2"/>
      <c r="I257" s="2"/>
      <c r="J257" s="12"/>
    </row>
    <row r="258" spans="7:10" x14ac:dyDescent="0.25">
      <c r="G258" s="2"/>
      <c r="H258" s="2"/>
      <c r="I258" s="2"/>
      <c r="J258" s="12"/>
    </row>
    <row r="259" spans="7:10" x14ac:dyDescent="0.25">
      <c r="G259" s="2"/>
      <c r="H259" s="2"/>
      <c r="I259" s="2"/>
      <c r="J259" s="12"/>
    </row>
    <row r="260" spans="7:10" x14ac:dyDescent="0.25">
      <c r="G260" s="2"/>
      <c r="H260" s="2"/>
      <c r="I260" s="2"/>
      <c r="J260" s="12"/>
    </row>
    <row r="261" spans="7:10" x14ac:dyDescent="0.25">
      <c r="G261" s="2"/>
      <c r="H261" s="2"/>
      <c r="I261" s="2"/>
      <c r="J261" s="12"/>
    </row>
    <row r="262" spans="7:10" x14ac:dyDescent="0.25">
      <c r="G262" s="2"/>
      <c r="H262" s="2"/>
      <c r="I262" s="2"/>
      <c r="J262" s="12"/>
    </row>
    <row r="263" spans="7:10" x14ac:dyDescent="0.25">
      <c r="G263" s="2"/>
      <c r="H263" s="2"/>
      <c r="I263" s="2"/>
      <c r="J263" s="12"/>
    </row>
    <row r="264" spans="7:10" x14ac:dyDescent="0.25">
      <c r="G264" s="2"/>
      <c r="H264" s="2"/>
      <c r="I264" s="2"/>
      <c r="J264" s="12"/>
    </row>
    <row r="265" spans="7:10" x14ac:dyDescent="0.25">
      <c r="G265" s="2"/>
      <c r="H265" s="2"/>
      <c r="I265" s="2"/>
      <c r="J265" s="12"/>
    </row>
    <row r="266" spans="7:10" x14ac:dyDescent="0.25">
      <c r="G266" s="2"/>
      <c r="H266" s="2"/>
      <c r="I266" s="2"/>
      <c r="J266" s="12"/>
    </row>
    <row r="267" spans="7:10" x14ac:dyDescent="0.25">
      <c r="G267" s="2"/>
      <c r="H267" s="2"/>
      <c r="I267" s="2"/>
      <c r="J267" s="12"/>
    </row>
    <row r="268" spans="7:10" x14ac:dyDescent="0.25">
      <c r="G268" s="2"/>
      <c r="H268" s="2"/>
      <c r="I268" s="2"/>
      <c r="J268" s="12"/>
    </row>
    <row r="269" spans="7:10" x14ac:dyDescent="0.25">
      <c r="G269" s="2"/>
      <c r="H269" s="2"/>
      <c r="I269" s="2"/>
      <c r="J269" s="12"/>
    </row>
    <row r="270" spans="7:10" x14ac:dyDescent="0.25">
      <c r="G270" s="2"/>
      <c r="H270" s="2"/>
      <c r="I270" s="2"/>
      <c r="J270" s="12"/>
    </row>
    <row r="271" spans="7:10" x14ac:dyDescent="0.25">
      <c r="G271" s="2"/>
      <c r="H271" s="2"/>
      <c r="I271" s="2"/>
      <c r="J271" s="12"/>
    </row>
    <row r="272" spans="7:10" x14ac:dyDescent="0.25">
      <c r="G272" s="2"/>
      <c r="H272" s="2"/>
      <c r="I272" s="2"/>
      <c r="J272" s="12"/>
    </row>
    <row r="273" spans="1:1398" x14ac:dyDescent="0.25">
      <c r="G273" s="2"/>
      <c r="H273" s="2"/>
      <c r="I273" s="2"/>
      <c r="J273" s="12"/>
    </row>
    <row r="274" spans="1:1398" x14ac:dyDescent="0.25">
      <c r="G274" s="2"/>
      <c r="H274" s="2"/>
      <c r="I274" s="2"/>
      <c r="J274" s="12"/>
    </row>
    <row r="275" spans="1:1398" x14ac:dyDescent="0.25">
      <c r="G275" s="2"/>
      <c r="H275" s="2"/>
      <c r="I275" s="2"/>
      <c r="J275" s="12"/>
      <c r="M275" s="2"/>
    </row>
    <row r="276" spans="1:1398" x14ac:dyDescent="0.25">
      <c r="A276" s="2"/>
      <c r="G276" s="2"/>
      <c r="H276" s="2"/>
      <c r="I276" s="2"/>
      <c r="J276" s="1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  <c r="AMN276" s="2"/>
      <c r="AMO276" s="2"/>
      <c r="AMP276" s="2"/>
      <c r="AMQ276" s="2"/>
      <c r="AMR276" s="2"/>
      <c r="AMS276" s="2"/>
      <c r="AMT276" s="2"/>
      <c r="AMU276" s="2"/>
      <c r="AMV276" s="2"/>
      <c r="AMW276" s="2"/>
      <c r="AMX276" s="2"/>
      <c r="AMY276" s="2"/>
      <c r="AMZ276" s="2"/>
      <c r="ANA276" s="2"/>
      <c r="ANB276" s="2"/>
      <c r="ANC276" s="2"/>
      <c r="AND276" s="2"/>
      <c r="ANE276" s="2"/>
      <c r="ANF276" s="2"/>
      <c r="ANG276" s="2"/>
      <c r="ANH276" s="2"/>
      <c r="ANI276" s="2"/>
      <c r="ANJ276" s="2"/>
      <c r="ANK276" s="2"/>
      <c r="ANL276" s="2"/>
      <c r="ANM276" s="2"/>
      <c r="ANN276" s="2"/>
      <c r="ANO276" s="2"/>
      <c r="ANP276" s="2"/>
      <c r="ANQ276" s="2"/>
      <c r="ANR276" s="2"/>
      <c r="ANS276" s="2"/>
      <c r="ANT276" s="2"/>
      <c r="ANU276" s="2"/>
      <c r="ANV276" s="2"/>
      <c r="ANW276" s="2"/>
      <c r="ANX276" s="2"/>
      <c r="ANY276" s="2"/>
      <c r="ANZ276" s="2"/>
      <c r="AOA276" s="2"/>
      <c r="AOB276" s="2"/>
      <c r="AOC276" s="2"/>
      <c r="AOD276" s="2"/>
      <c r="AOE276" s="2"/>
      <c r="AOF276" s="2"/>
      <c r="AOG276" s="2"/>
      <c r="AOH276" s="2"/>
      <c r="AOI276" s="2"/>
      <c r="AOJ276" s="2"/>
      <c r="AOK276" s="2"/>
      <c r="AOL276" s="2"/>
      <c r="AOM276" s="2"/>
      <c r="AON276" s="2"/>
      <c r="AOO276" s="2"/>
      <c r="AOP276" s="2"/>
      <c r="AOQ276" s="2"/>
      <c r="AOR276" s="2"/>
      <c r="AOS276" s="2"/>
      <c r="AOT276" s="2"/>
      <c r="AOU276" s="2"/>
      <c r="AOV276" s="2"/>
      <c r="AOW276" s="2"/>
      <c r="AOX276" s="2"/>
      <c r="AOY276" s="2"/>
      <c r="AOZ276" s="2"/>
      <c r="APA276" s="2"/>
      <c r="APB276" s="2"/>
      <c r="APC276" s="2"/>
      <c r="APD276" s="2"/>
      <c r="APE276" s="2"/>
      <c r="APF276" s="2"/>
      <c r="APG276" s="2"/>
      <c r="APH276" s="2"/>
      <c r="API276" s="2"/>
      <c r="APJ276" s="2"/>
      <c r="APK276" s="2"/>
      <c r="APL276" s="2"/>
      <c r="APM276" s="2"/>
      <c r="APN276" s="2"/>
      <c r="APO276" s="2"/>
      <c r="APP276" s="2"/>
      <c r="APQ276" s="2"/>
      <c r="APR276" s="2"/>
      <c r="APS276" s="2"/>
      <c r="APT276" s="2"/>
      <c r="APU276" s="2"/>
      <c r="APV276" s="2"/>
      <c r="APW276" s="2"/>
      <c r="APX276" s="2"/>
      <c r="APY276" s="2"/>
      <c r="APZ276" s="2"/>
      <c r="AQA276" s="2"/>
      <c r="AQB276" s="2"/>
      <c r="AQC276" s="2"/>
      <c r="AQD276" s="2"/>
      <c r="AQE276" s="2"/>
      <c r="AQF276" s="2"/>
      <c r="AQG276" s="2"/>
      <c r="AQH276" s="2"/>
      <c r="AQI276" s="2"/>
      <c r="AQJ276" s="2"/>
      <c r="AQK276" s="2"/>
      <c r="AQL276" s="2"/>
      <c r="AQM276" s="2"/>
      <c r="AQN276" s="2"/>
      <c r="AQO276" s="2"/>
      <c r="AQP276" s="2"/>
      <c r="AQQ276" s="2"/>
      <c r="AQR276" s="2"/>
      <c r="AQS276" s="2"/>
      <c r="AQT276" s="2"/>
      <c r="AQU276" s="2"/>
      <c r="AQV276" s="2"/>
      <c r="AQW276" s="2"/>
      <c r="AQX276" s="2"/>
      <c r="AQY276" s="2"/>
      <c r="AQZ276" s="2"/>
      <c r="ARA276" s="2"/>
      <c r="ARB276" s="2"/>
      <c r="ARC276" s="2"/>
      <c r="ARD276" s="2"/>
      <c r="ARE276" s="2"/>
      <c r="ARF276" s="2"/>
      <c r="ARG276" s="2"/>
      <c r="ARH276" s="2"/>
      <c r="ARI276" s="2"/>
      <c r="ARJ276" s="2"/>
      <c r="ARK276" s="2"/>
      <c r="ARL276" s="2"/>
      <c r="ARM276" s="2"/>
      <c r="ARN276" s="2"/>
      <c r="ARO276" s="2"/>
      <c r="ARP276" s="2"/>
      <c r="ARQ276" s="2"/>
      <c r="ARR276" s="2"/>
      <c r="ARS276" s="2"/>
      <c r="ART276" s="2"/>
      <c r="ARU276" s="2"/>
      <c r="ARV276" s="2"/>
      <c r="ARW276" s="2"/>
      <c r="ARX276" s="2"/>
      <c r="ARY276" s="2"/>
      <c r="ARZ276" s="2"/>
      <c r="ASA276" s="2"/>
      <c r="ASB276" s="2"/>
      <c r="ASC276" s="2"/>
      <c r="ASD276" s="2"/>
      <c r="ASE276" s="2"/>
      <c r="ASF276" s="2"/>
      <c r="ASG276" s="2"/>
      <c r="ASH276" s="2"/>
      <c r="ASI276" s="2"/>
      <c r="ASJ276" s="2"/>
      <c r="ASK276" s="2"/>
      <c r="ASL276" s="2"/>
      <c r="ASM276" s="2"/>
      <c r="ASN276" s="2"/>
      <c r="ASO276" s="2"/>
      <c r="ASP276" s="2"/>
      <c r="ASQ276" s="2"/>
      <c r="ASR276" s="2"/>
      <c r="ASS276" s="2"/>
      <c r="AST276" s="2"/>
      <c r="ASU276" s="2"/>
      <c r="ASV276" s="2"/>
      <c r="ASW276" s="2"/>
      <c r="ASX276" s="2"/>
      <c r="ASY276" s="2"/>
      <c r="ASZ276" s="2"/>
      <c r="ATA276" s="2"/>
      <c r="ATB276" s="2"/>
      <c r="ATC276" s="2"/>
      <c r="ATD276" s="2"/>
      <c r="ATE276" s="2"/>
      <c r="ATF276" s="2"/>
      <c r="ATG276" s="2"/>
      <c r="ATH276" s="2"/>
      <c r="ATI276" s="2"/>
      <c r="ATJ276" s="2"/>
      <c r="ATK276" s="2"/>
      <c r="ATL276" s="2"/>
      <c r="ATM276" s="2"/>
      <c r="ATN276" s="2"/>
      <c r="ATO276" s="2"/>
      <c r="ATP276" s="2"/>
      <c r="ATQ276" s="2"/>
      <c r="ATR276" s="2"/>
      <c r="ATS276" s="2"/>
      <c r="ATT276" s="2"/>
      <c r="ATU276" s="2"/>
      <c r="ATV276" s="2"/>
      <c r="ATW276" s="2"/>
      <c r="ATX276" s="2"/>
      <c r="ATY276" s="2"/>
      <c r="ATZ276" s="2"/>
      <c r="AUA276" s="2"/>
      <c r="AUB276" s="2"/>
      <c r="AUC276" s="2"/>
      <c r="AUD276" s="2"/>
      <c r="AUE276" s="2"/>
      <c r="AUF276" s="2"/>
      <c r="AUG276" s="2"/>
      <c r="AUH276" s="2"/>
      <c r="AUI276" s="2"/>
      <c r="AUJ276" s="2"/>
      <c r="AUK276" s="2"/>
      <c r="AUL276" s="2"/>
      <c r="AUM276" s="2"/>
      <c r="AUN276" s="2"/>
      <c r="AUO276" s="2"/>
      <c r="AUP276" s="2"/>
      <c r="AUQ276" s="2"/>
      <c r="AUR276" s="2"/>
      <c r="AUS276" s="2"/>
      <c r="AUT276" s="2"/>
      <c r="AUU276" s="2"/>
      <c r="AUV276" s="2"/>
      <c r="AUW276" s="2"/>
      <c r="AUX276" s="2"/>
      <c r="AUY276" s="2"/>
      <c r="AUZ276" s="2"/>
      <c r="AVA276" s="2"/>
      <c r="AVB276" s="2"/>
      <c r="AVC276" s="2"/>
      <c r="AVD276" s="2"/>
      <c r="AVE276" s="2"/>
      <c r="AVF276" s="2"/>
      <c r="AVG276" s="2"/>
      <c r="AVH276" s="2"/>
      <c r="AVI276" s="2"/>
      <c r="AVJ276" s="2"/>
      <c r="AVK276" s="2"/>
      <c r="AVL276" s="2"/>
      <c r="AVM276" s="2"/>
      <c r="AVN276" s="2"/>
      <c r="AVO276" s="2"/>
      <c r="AVP276" s="2"/>
      <c r="AVQ276" s="2"/>
      <c r="AVR276" s="2"/>
      <c r="AVS276" s="2"/>
      <c r="AVT276" s="2"/>
      <c r="AVU276" s="2"/>
      <c r="AVV276" s="2"/>
      <c r="AVW276" s="2"/>
      <c r="AVX276" s="2"/>
      <c r="AVY276" s="2"/>
      <c r="AVZ276" s="2"/>
      <c r="AWA276" s="2"/>
      <c r="AWB276" s="2"/>
      <c r="AWC276" s="2"/>
      <c r="AWD276" s="2"/>
      <c r="AWE276" s="2"/>
      <c r="AWF276" s="2"/>
      <c r="AWG276" s="2"/>
      <c r="AWH276" s="2"/>
      <c r="AWI276" s="2"/>
      <c r="AWJ276" s="2"/>
      <c r="AWK276" s="2"/>
      <c r="AWL276" s="2"/>
      <c r="AWM276" s="2"/>
      <c r="AWN276" s="2"/>
      <c r="AWO276" s="2"/>
      <c r="AWP276" s="2"/>
      <c r="AWQ276" s="2"/>
      <c r="AWR276" s="2"/>
      <c r="AWS276" s="2"/>
      <c r="AWT276" s="2"/>
      <c r="AWU276" s="2"/>
      <c r="AWV276" s="2"/>
      <c r="AWW276" s="2"/>
      <c r="AWX276" s="2"/>
      <c r="AWY276" s="2"/>
      <c r="AWZ276" s="2"/>
      <c r="AXA276" s="2"/>
      <c r="AXB276" s="2"/>
      <c r="AXC276" s="2"/>
      <c r="AXD276" s="2"/>
      <c r="AXE276" s="2"/>
      <c r="AXF276" s="2"/>
      <c r="AXG276" s="2"/>
      <c r="AXH276" s="2"/>
      <c r="AXI276" s="2"/>
      <c r="AXJ276" s="2"/>
      <c r="AXK276" s="2"/>
      <c r="AXL276" s="2"/>
      <c r="AXM276" s="2"/>
      <c r="AXN276" s="2"/>
      <c r="AXO276" s="2"/>
      <c r="AXP276" s="2"/>
      <c r="AXQ276" s="2"/>
      <c r="AXR276" s="2"/>
      <c r="AXS276" s="2"/>
      <c r="AXT276" s="2"/>
      <c r="AXU276" s="2"/>
      <c r="AXV276" s="2"/>
      <c r="AXW276" s="2"/>
      <c r="AXX276" s="2"/>
      <c r="AXY276" s="2"/>
      <c r="AXZ276" s="2"/>
      <c r="AYA276" s="2"/>
      <c r="AYB276" s="2"/>
      <c r="AYC276" s="2"/>
      <c r="AYD276" s="2"/>
      <c r="AYE276" s="2"/>
      <c r="AYF276" s="2"/>
      <c r="AYG276" s="2"/>
      <c r="AYH276" s="2"/>
      <c r="AYI276" s="2"/>
      <c r="AYJ276" s="2"/>
      <c r="AYK276" s="2"/>
      <c r="AYL276" s="2"/>
      <c r="AYM276" s="2"/>
      <c r="AYN276" s="2"/>
      <c r="AYO276" s="2"/>
      <c r="AYP276" s="2"/>
      <c r="AYQ276" s="2"/>
      <c r="AYR276" s="2"/>
      <c r="AYS276" s="2"/>
      <c r="AYT276" s="2"/>
      <c r="AYU276" s="2"/>
      <c r="AYV276" s="2"/>
      <c r="AYW276" s="2"/>
      <c r="AYX276" s="2"/>
      <c r="AYY276" s="2"/>
      <c r="AYZ276" s="2"/>
      <c r="AZA276" s="2"/>
      <c r="AZB276" s="2"/>
      <c r="AZC276" s="2"/>
      <c r="AZD276" s="2"/>
      <c r="AZE276" s="2"/>
      <c r="AZF276" s="2"/>
      <c r="AZG276" s="2"/>
      <c r="AZH276" s="2"/>
      <c r="AZI276" s="2"/>
      <c r="AZJ276" s="2"/>
      <c r="AZK276" s="2"/>
      <c r="AZL276" s="2"/>
      <c r="AZM276" s="2"/>
      <c r="AZN276" s="2"/>
      <c r="AZO276" s="2"/>
      <c r="AZP276" s="2"/>
      <c r="AZQ276" s="2"/>
      <c r="AZR276" s="2"/>
      <c r="AZS276" s="2"/>
      <c r="AZT276" s="2"/>
      <c r="AZU276" s="2"/>
      <c r="AZV276" s="2"/>
      <c r="AZW276" s="2"/>
      <c r="AZX276" s="2"/>
      <c r="AZY276" s="2"/>
      <c r="AZZ276" s="2"/>
      <c r="BAA276" s="2"/>
      <c r="BAB276" s="2"/>
      <c r="BAC276" s="2"/>
      <c r="BAD276" s="2"/>
      <c r="BAE276" s="2"/>
      <c r="BAF276" s="2"/>
      <c r="BAG276" s="2"/>
      <c r="BAH276" s="2"/>
      <c r="BAI276" s="2"/>
      <c r="BAJ276" s="2"/>
      <c r="BAK276" s="2"/>
      <c r="BAL276" s="2"/>
      <c r="BAM276" s="2"/>
      <c r="BAN276" s="2"/>
      <c r="BAO276" s="2"/>
      <c r="BAP276" s="2"/>
      <c r="BAQ276" s="2"/>
      <c r="BAR276" s="2"/>
      <c r="BAS276" s="2"/>
      <c r="BAT276" s="2"/>
    </row>
    <row r="277" spans="1:1398" x14ac:dyDescent="0.25">
      <c r="A277" s="2"/>
      <c r="G277" s="2"/>
      <c r="H277" s="2"/>
      <c r="I277" s="2"/>
      <c r="J277" s="1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  <c r="AMN277" s="2"/>
      <c r="AMO277" s="2"/>
      <c r="AMP277" s="2"/>
      <c r="AMQ277" s="2"/>
      <c r="AMR277" s="2"/>
      <c r="AMS277" s="2"/>
      <c r="AMT277" s="2"/>
      <c r="AMU277" s="2"/>
      <c r="AMV277" s="2"/>
      <c r="AMW277" s="2"/>
      <c r="AMX277" s="2"/>
      <c r="AMY277" s="2"/>
      <c r="AMZ277" s="2"/>
      <c r="ANA277" s="2"/>
      <c r="ANB277" s="2"/>
      <c r="ANC277" s="2"/>
      <c r="AND277" s="2"/>
      <c r="ANE277" s="2"/>
      <c r="ANF277" s="2"/>
      <c r="ANG277" s="2"/>
      <c r="ANH277" s="2"/>
      <c r="ANI277" s="2"/>
      <c r="ANJ277" s="2"/>
      <c r="ANK277" s="2"/>
      <c r="ANL277" s="2"/>
      <c r="ANM277" s="2"/>
      <c r="ANN277" s="2"/>
      <c r="ANO277" s="2"/>
      <c r="ANP277" s="2"/>
      <c r="ANQ277" s="2"/>
      <c r="ANR277" s="2"/>
      <c r="ANS277" s="2"/>
      <c r="ANT277" s="2"/>
      <c r="ANU277" s="2"/>
      <c r="ANV277" s="2"/>
      <c r="ANW277" s="2"/>
      <c r="ANX277" s="2"/>
      <c r="ANY277" s="2"/>
      <c r="ANZ277" s="2"/>
      <c r="AOA277" s="2"/>
      <c r="AOB277" s="2"/>
      <c r="AOC277" s="2"/>
      <c r="AOD277" s="2"/>
      <c r="AOE277" s="2"/>
      <c r="AOF277" s="2"/>
      <c r="AOG277" s="2"/>
      <c r="AOH277" s="2"/>
      <c r="AOI277" s="2"/>
      <c r="AOJ277" s="2"/>
      <c r="AOK277" s="2"/>
      <c r="AOL277" s="2"/>
      <c r="AOM277" s="2"/>
      <c r="AON277" s="2"/>
      <c r="AOO277" s="2"/>
      <c r="AOP277" s="2"/>
      <c r="AOQ277" s="2"/>
      <c r="AOR277" s="2"/>
      <c r="AOS277" s="2"/>
      <c r="AOT277" s="2"/>
      <c r="AOU277" s="2"/>
      <c r="AOV277" s="2"/>
      <c r="AOW277" s="2"/>
      <c r="AOX277" s="2"/>
      <c r="AOY277" s="2"/>
      <c r="AOZ277" s="2"/>
      <c r="APA277" s="2"/>
      <c r="APB277" s="2"/>
      <c r="APC277" s="2"/>
      <c r="APD277" s="2"/>
      <c r="APE277" s="2"/>
      <c r="APF277" s="2"/>
      <c r="APG277" s="2"/>
      <c r="APH277" s="2"/>
      <c r="API277" s="2"/>
      <c r="APJ277" s="2"/>
      <c r="APK277" s="2"/>
      <c r="APL277" s="2"/>
      <c r="APM277" s="2"/>
      <c r="APN277" s="2"/>
      <c r="APO277" s="2"/>
      <c r="APP277" s="2"/>
      <c r="APQ277" s="2"/>
      <c r="APR277" s="2"/>
      <c r="APS277" s="2"/>
      <c r="APT277" s="2"/>
      <c r="APU277" s="2"/>
      <c r="APV277" s="2"/>
      <c r="APW277" s="2"/>
      <c r="APX277" s="2"/>
      <c r="APY277" s="2"/>
      <c r="APZ277" s="2"/>
      <c r="AQA277" s="2"/>
      <c r="AQB277" s="2"/>
      <c r="AQC277" s="2"/>
      <c r="AQD277" s="2"/>
      <c r="AQE277" s="2"/>
      <c r="AQF277" s="2"/>
      <c r="AQG277" s="2"/>
      <c r="AQH277" s="2"/>
      <c r="AQI277" s="2"/>
      <c r="AQJ277" s="2"/>
      <c r="AQK277" s="2"/>
      <c r="AQL277" s="2"/>
      <c r="AQM277" s="2"/>
      <c r="AQN277" s="2"/>
      <c r="AQO277" s="2"/>
      <c r="AQP277" s="2"/>
      <c r="AQQ277" s="2"/>
      <c r="AQR277" s="2"/>
      <c r="AQS277" s="2"/>
      <c r="AQT277" s="2"/>
      <c r="AQU277" s="2"/>
      <c r="AQV277" s="2"/>
      <c r="AQW277" s="2"/>
      <c r="AQX277" s="2"/>
      <c r="AQY277" s="2"/>
      <c r="AQZ277" s="2"/>
      <c r="ARA277" s="2"/>
      <c r="ARB277" s="2"/>
      <c r="ARC277" s="2"/>
      <c r="ARD277" s="2"/>
      <c r="ARE277" s="2"/>
      <c r="ARF277" s="2"/>
      <c r="ARG277" s="2"/>
      <c r="ARH277" s="2"/>
      <c r="ARI277" s="2"/>
      <c r="ARJ277" s="2"/>
      <c r="ARK277" s="2"/>
      <c r="ARL277" s="2"/>
      <c r="ARM277" s="2"/>
      <c r="ARN277" s="2"/>
      <c r="ARO277" s="2"/>
      <c r="ARP277" s="2"/>
      <c r="ARQ277" s="2"/>
      <c r="ARR277" s="2"/>
      <c r="ARS277" s="2"/>
      <c r="ART277" s="2"/>
      <c r="ARU277" s="2"/>
      <c r="ARV277" s="2"/>
      <c r="ARW277" s="2"/>
      <c r="ARX277" s="2"/>
      <c r="ARY277" s="2"/>
      <c r="ARZ277" s="2"/>
      <c r="ASA277" s="2"/>
      <c r="ASB277" s="2"/>
      <c r="ASC277" s="2"/>
      <c r="ASD277" s="2"/>
      <c r="ASE277" s="2"/>
      <c r="ASF277" s="2"/>
      <c r="ASG277" s="2"/>
      <c r="ASH277" s="2"/>
      <c r="ASI277" s="2"/>
      <c r="ASJ277" s="2"/>
      <c r="ASK277" s="2"/>
      <c r="ASL277" s="2"/>
      <c r="ASM277" s="2"/>
      <c r="ASN277" s="2"/>
      <c r="ASO277" s="2"/>
      <c r="ASP277" s="2"/>
      <c r="ASQ277" s="2"/>
      <c r="ASR277" s="2"/>
      <c r="ASS277" s="2"/>
      <c r="AST277" s="2"/>
      <c r="ASU277" s="2"/>
      <c r="ASV277" s="2"/>
      <c r="ASW277" s="2"/>
      <c r="ASX277" s="2"/>
      <c r="ASY277" s="2"/>
      <c r="ASZ277" s="2"/>
      <c r="ATA277" s="2"/>
      <c r="ATB277" s="2"/>
      <c r="ATC277" s="2"/>
      <c r="ATD277" s="2"/>
      <c r="ATE277" s="2"/>
      <c r="ATF277" s="2"/>
      <c r="ATG277" s="2"/>
      <c r="ATH277" s="2"/>
      <c r="ATI277" s="2"/>
      <c r="ATJ277" s="2"/>
      <c r="ATK277" s="2"/>
      <c r="ATL277" s="2"/>
      <c r="ATM277" s="2"/>
      <c r="ATN277" s="2"/>
      <c r="ATO277" s="2"/>
      <c r="ATP277" s="2"/>
      <c r="ATQ277" s="2"/>
      <c r="ATR277" s="2"/>
      <c r="ATS277" s="2"/>
      <c r="ATT277" s="2"/>
      <c r="ATU277" s="2"/>
      <c r="ATV277" s="2"/>
      <c r="ATW277" s="2"/>
      <c r="ATX277" s="2"/>
      <c r="ATY277" s="2"/>
      <c r="ATZ277" s="2"/>
      <c r="AUA277" s="2"/>
      <c r="AUB277" s="2"/>
      <c r="AUC277" s="2"/>
      <c r="AUD277" s="2"/>
      <c r="AUE277" s="2"/>
      <c r="AUF277" s="2"/>
      <c r="AUG277" s="2"/>
      <c r="AUH277" s="2"/>
      <c r="AUI277" s="2"/>
      <c r="AUJ277" s="2"/>
      <c r="AUK277" s="2"/>
      <c r="AUL277" s="2"/>
      <c r="AUM277" s="2"/>
      <c r="AUN277" s="2"/>
      <c r="AUO277" s="2"/>
      <c r="AUP277" s="2"/>
      <c r="AUQ277" s="2"/>
      <c r="AUR277" s="2"/>
      <c r="AUS277" s="2"/>
      <c r="AUT277" s="2"/>
      <c r="AUU277" s="2"/>
      <c r="AUV277" s="2"/>
      <c r="AUW277" s="2"/>
      <c r="AUX277" s="2"/>
      <c r="AUY277" s="2"/>
      <c r="AUZ277" s="2"/>
      <c r="AVA277" s="2"/>
      <c r="AVB277" s="2"/>
      <c r="AVC277" s="2"/>
      <c r="AVD277" s="2"/>
      <c r="AVE277" s="2"/>
      <c r="AVF277" s="2"/>
      <c r="AVG277" s="2"/>
      <c r="AVH277" s="2"/>
      <c r="AVI277" s="2"/>
      <c r="AVJ277" s="2"/>
      <c r="AVK277" s="2"/>
      <c r="AVL277" s="2"/>
      <c r="AVM277" s="2"/>
      <c r="AVN277" s="2"/>
      <c r="AVO277" s="2"/>
      <c r="AVP277" s="2"/>
      <c r="AVQ277" s="2"/>
      <c r="AVR277" s="2"/>
      <c r="AVS277" s="2"/>
      <c r="AVT277" s="2"/>
      <c r="AVU277" s="2"/>
      <c r="AVV277" s="2"/>
      <c r="AVW277" s="2"/>
      <c r="AVX277" s="2"/>
      <c r="AVY277" s="2"/>
      <c r="AVZ277" s="2"/>
      <c r="AWA277" s="2"/>
      <c r="AWB277" s="2"/>
      <c r="AWC277" s="2"/>
      <c r="AWD277" s="2"/>
      <c r="AWE277" s="2"/>
      <c r="AWF277" s="2"/>
      <c r="AWG277" s="2"/>
      <c r="AWH277" s="2"/>
      <c r="AWI277" s="2"/>
      <c r="AWJ277" s="2"/>
      <c r="AWK277" s="2"/>
      <c r="AWL277" s="2"/>
      <c r="AWM277" s="2"/>
      <c r="AWN277" s="2"/>
      <c r="AWO277" s="2"/>
      <c r="AWP277" s="2"/>
      <c r="AWQ277" s="2"/>
      <c r="AWR277" s="2"/>
      <c r="AWS277" s="2"/>
      <c r="AWT277" s="2"/>
      <c r="AWU277" s="2"/>
      <c r="AWV277" s="2"/>
      <c r="AWW277" s="2"/>
      <c r="AWX277" s="2"/>
      <c r="AWY277" s="2"/>
      <c r="AWZ277" s="2"/>
      <c r="AXA277" s="2"/>
      <c r="AXB277" s="2"/>
      <c r="AXC277" s="2"/>
      <c r="AXD277" s="2"/>
      <c r="AXE277" s="2"/>
      <c r="AXF277" s="2"/>
      <c r="AXG277" s="2"/>
      <c r="AXH277" s="2"/>
      <c r="AXI277" s="2"/>
      <c r="AXJ277" s="2"/>
      <c r="AXK277" s="2"/>
      <c r="AXL277" s="2"/>
      <c r="AXM277" s="2"/>
      <c r="AXN277" s="2"/>
      <c r="AXO277" s="2"/>
      <c r="AXP277" s="2"/>
      <c r="AXQ277" s="2"/>
      <c r="AXR277" s="2"/>
      <c r="AXS277" s="2"/>
      <c r="AXT277" s="2"/>
      <c r="AXU277" s="2"/>
      <c r="AXV277" s="2"/>
      <c r="AXW277" s="2"/>
      <c r="AXX277" s="2"/>
      <c r="AXY277" s="2"/>
      <c r="AXZ277" s="2"/>
      <c r="AYA277" s="2"/>
      <c r="AYB277" s="2"/>
      <c r="AYC277" s="2"/>
      <c r="AYD277" s="2"/>
      <c r="AYE277" s="2"/>
      <c r="AYF277" s="2"/>
      <c r="AYG277" s="2"/>
      <c r="AYH277" s="2"/>
      <c r="AYI277" s="2"/>
      <c r="AYJ277" s="2"/>
      <c r="AYK277" s="2"/>
      <c r="AYL277" s="2"/>
      <c r="AYM277" s="2"/>
      <c r="AYN277" s="2"/>
      <c r="AYO277" s="2"/>
      <c r="AYP277" s="2"/>
      <c r="AYQ277" s="2"/>
      <c r="AYR277" s="2"/>
      <c r="AYS277" s="2"/>
      <c r="AYT277" s="2"/>
      <c r="AYU277" s="2"/>
      <c r="AYV277" s="2"/>
      <c r="AYW277" s="2"/>
      <c r="AYX277" s="2"/>
      <c r="AYY277" s="2"/>
      <c r="AYZ277" s="2"/>
      <c r="AZA277" s="2"/>
      <c r="AZB277" s="2"/>
      <c r="AZC277" s="2"/>
      <c r="AZD277" s="2"/>
      <c r="AZE277" s="2"/>
      <c r="AZF277" s="2"/>
      <c r="AZG277" s="2"/>
      <c r="AZH277" s="2"/>
      <c r="AZI277" s="2"/>
      <c r="AZJ277" s="2"/>
      <c r="AZK277" s="2"/>
      <c r="AZL277" s="2"/>
      <c r="AZM277" s="2"/>
      <c r="AZN277" s="2"/>
      <c r="AZO277" s="2"/>
      <c r="AZP277" s="2"/>
      <c r="AZQ277" s="2"/>
      <c r="AZR277" s="2"/>
      <c r="AZS277" s="2"/>
      <c r="AZT277" s="2"/>
      <c r="AZU277" s="2"/>
      <c r="AZV277" s="2"/>
      <c r="AZW277" s="2"/>
      <c r="AZX277" s="2"/>
      <c r="AZY277" s="2"/>
      <c r="AZZ277" s="2"/>
      <c r="BAA277" s="2"/>
      <c r="BAB277" s="2"/>
      <c r="BAC277" s="2"/>
      <c r="BAD277" s="2"/>
      <c r="BAE277" s="2"/>
      <c r="BAF277" s="2"/>
      <c r="BAG277" s="2"/>
      <c r="BAH277" s="2"/>
      <c r="BAI277" s="2"/>
      <c r="BAJ277" s="2"/>
      <c r="BAK277" s="2"/>
      <c r="BAL277" s="2"/>
      <c r="BAM277" s="2"/>
      <c r="BAN277" s="2"/>
      <c r="BAO277" s="2"/>
      <c r="BAP277" s="2"/>
      <c r="BAQ277" s="2"/>
      <c r="BAR277" s="2"/>
      <c r="BAS277" s="2"/>
      <c r="BAT277" s="2"/>
    </row>
    <row r="278" spans="1:1398" x14ac:dyDescent="0.25">
      <c r="A278" s="2"/>
      <c r="G278" s="2"/>
      <c r="H278" s="2"/>
      <c r="I278" s="2"/>
      <c r="J278" s="1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  <c r="AMN278" s="2"/>
      <c r="AMO278" s="2"/>
      <c r="AMP278" s="2"/>
      <c r="AMQ278" s="2"/>
      <c r="AMR278" s="2"/>
      <c r="AMS278" s="2"/>
      <c r="AMT278" s="2"/>
      <c r="AMU278" s="2"/>
      <c r="AMV278" s="2"/>
      <c r="AMW278" s="2"/>
      <c r="AMX278" s="2"/>
      <c r="AMY278" s="2"/>
      <c r="AMZ278" s="2"/>
      <c r="ANA278" s="2"/>
      <c r="ANB278" s="2"/>
      <c r="ANC278" s="2"/>
      <c r="AND278" s="2"/>
      <c r="ANE278" s="2"/>
      <c r="ANF278" s="2"/>
      <c r="ANG278" s="2"/>
      <c r="ANH278" s="2"/>
      <c r="ANI278" s="2"/>
      <c r="ANJ278" s="2"/>
      <c r="ANK278" s="2"/>
      <c r="ANL278" s="2"/>
      <c r="ANM278" s="2"/>
      <c r="ANN278" s="2"/>
      <c r="ANO278" s="2"/>
      <c r="ANP278" s="2"/>
      <c r="ANQ278" s="2"/>
      <c r="ANR278" s="2"/>
      <c r="ANS278" s="2"/>
      <c r="ANT278" s="2"/>
      <c r="ANU278" s="2"/>
      <c r="ANV278" s="2"/>
      <c r="ANW278" s="2"/>
      <c r="ANX278" s="2"/>
      <c r="ANY278" s="2"/>
      <c r="ANZ278" s="2"/>
      <c r="AOA278" s="2"/>
      <c r="AOB278" s="2"/>
      <c r="AOC278" s="2"/>
      <c r="AOD278" s="2"/>
      <c r="AOE278" s="2"/>
      <c r="AOF278" s="2"/>
      <c r="AOG278" s="2"/>
      <c r="AOH278" s="2"/>
      <c r="AOI278" s="2"/>
      <c r="AOJ278" s="2"/>
      <c r="AOK278" s="2"/>
      <c r="AOL278" s="2"/>
      <c r="AOM278" s="2"/>
      <c r="AON278" s="2"/>
      <c r="AOO278" s="2"/>
      <c r="AOP278" s="2"/>
      <c r="AOQ278" s="2"/>
      <c r="AOR278" s="2"/>
      <c r="AOS278" s="2"/>
      <c r="AOT278" s="2"/>
      <c r="AOU278" s="2"/>
      <c r="AOV278" s="2"/>
      <c r="AOW278" s="2"/>
      <c r="AOX278" s="2"/>
      <c r="AOY278" s="2"/>
      <c r="AOZ278" s="2"/>
      <c r="APA278" s="2"/>
      <c r="APB278" s="2"/>
      <c r="APC278" s="2"/>
      <c r="APD278" s="2"/>
      <c r="APE278" s="2"/>
      <c r="APF278" s="2"/>
      <c r="APG278" s="2"/>
      <c r="APH278" s="2"/>
      <c r="API278" s="2"/>
      <c r="APJ278" s="2"/>
      <c r="APK278" s="2"/>
      <c r="APL278" s="2"/>
      <c r="APM278" s="2"/>
      <c r="APN278" s="2"/>
      <c r="APO278" s="2"/>
      <c r="APP278" s="2"/>
      <c r="APQ278" s="2"/>
      <c r="APR278" s="2"/>
      <c r="APS278" s="2"/>
      <c r="APT278" s="2"/>
      <c r="APU278" s="2"/>
      <c r="APV278" s="2"/>
      <c r="APW278" s="2"/>
      <c r="APX278" s="2"/>
      <c r="APY278" s="2"/>
      <c r="APZ278" s="2"/>
      <c r="AQA278" s="2"/>
      <c r="AQB278" s="2"/>
      <c r="AQC278" s="2"/>
      <c r="AQD278" s="2"/>
      <c r="AQE278" s="2"/>
      <c r="AQF278" s="2"/>
      <c r="AQG278" s="2"/>
      <c r="AQH278" s="2"/>
      <c r="AQI278" s="2"/>
      <c r="AQJ278" s="2"/>
      <c r="AQK278" s="2"/>
      <c r="AQL278" s="2"/>
      <c r="AQM278" s="2"/>
      <c r="AQN278" s="2"/>
      <c r="AQO278" s="2"/>
      <c r="AQP278" s="2"/>
      <c r="AQQ278" s="2"/>
      <c r="AQR278" s="2"/>
      <c r="AQS278" s="2"/>
      <c r="AQT278" s="2"/>
      <c r="AQU278" s="2"/>
      <c r="AQV278" s="2"/>
      <c r="AQW278" s="2"/>
      <c r="AQX278" s="2"/>
      <c r="AQY278" s="2"/>
      <c r="AQZ278" s="2"/>
      <c r="ARA278" s="2"/>
      <c r="ARB278" s="2"/>
      <c r="ARC278" s="2"/>
      <c r="ARD278" s="2"/>
      <c r="ARE278" s="2"/>
      <c r="ARF278" s="2"/>
      <c r="ARG278" s="2"/>
      <c r="ARH278" s="2"/>
      <c r="ARI278" s="2"/>
      <c r="ARJ278" s="2"/>
      <c r="ARK278" s="2"/>
      <c r="ARL278" s="2"/>
      <c r="ARM278" s="2"/>
      <c r="ARN278" s="2"/>
      <c r="ARO278" s="2"/>
      <c r="ARP278" s="2"/>
      <c r="ARQ278" s="2"/>
      <c r="ARR278" s="2"/>
      <c r="ARS278" s="2"/>
      <c r="ART278" s="2"/>
      <c r="ARU278" s="2"/>
      <c r="ARV278" s="2"/>
      <c r="ARW278" s="2"/>
      <c r="ARX278" s="2"/>
      <c r="ARY278" s="2"/>
      <c r="ARZ278" s="2"/>
      <c r="ASA278" s="2"/>
      <c r="ASB278" s="2"/>
      <c r="ASC278" s="2"/>
      <c r="ASD278" s="2"/>
      <c r="ASE278" s="2"/>
      <c r="ASF278" s="2"/>
      <c r="ASG278" s="2"/>
      <c r="ASH278" s="2"/>
      <c r="ASI278" s="2"/>
      <c r="ASJ278" s="2"/>
      <c r="ASK278" s="2"/>
      <c r="ASL278" s="2"/>
      <c r="ASM278" s="2"/>
      <c r="ASN278" s="2"/>
      <c r="ASO278" s="2"/>
      <c r="ASP278" s="2"/>
      <c r="ASQ278" s="2"/>
      <c r="ASR278" s="2"/>
      <c r="ASS278" s="2"/>
      <c r="AST278" s="2"/>
      <c r="ASU278" s="2"/>
      <c r="ASV278" s="2"/>
      <c r="ASW278" s="2"/>
      <c r="ASX278" s="2"/>
      <c r="ASY278" s="2"/>
      <c r="ASZ278" s="2"/>
      <c r="ATA278" s="2"/>
      <c r="ATB278" s="2"/>
      <c r="ATC278" s="2"/>
      <c r="ATD278" s="2"/>
      <c r="ATE278" s="2"/>
      <c r="ATF278" s="2"/>
      <c r="ATG278" s="2"/>
      <c r="ATH278" s="2"/>
      <c r="ATI278" s="2"/>
      <c r="ATJ278" s="2"/>
      <c r="ATK278" s="2"/>
      <c r="ATL278" s="2"/>
      <c r="ATM278" s="2"/>
      <c r="ATN278" s="2"/>
      <c r="ATO278" s="2"/>
      <c r="ATP278" s="2"/>
      <c r="ATQ278" s="2"/>
      <c r="ATR278" s="2"/>
      <c r="ATS278" s="2"/>
      <c r="ATT278" s="2"/>
      <c r="ATU278" s="2"/>
      <c r="ATV278" s="2"/>
      <c r="ATW278" s="2"/>
      <c r="ATX278" s="2"/>
      <c r="ATY278" s="2"/>
      <c r="ATZ278" s="2"/>
      <c r="AUA278" s="2"/>
      <c r="AUB278" s="2"/>
      <c r="AUC278" s="2"/>
      <c r="AUD278" s="2"/>
      <c r="AUE278" s="2"/>
      <c r="AUF278" s="2"/>
      <c r="AUG278" s="2"/>
      <c r="AUH278" s="2"/>
      <c r="AUI278" s="2"/>
      <c r="AUJ278" s="2"/>
      <c r="AUK278" s="2"/>
      <c r="AUL278" s="2"/>
      <c r="AUM278" s="2"/>
      <c r="AUN278" s="2"/>
      <c r="AUO278" s="2"/>
      <c r="AUP278" s="2"/>
      <c r="AUQ278" s="2"/>
      <c r="AUR278" s="2"/>
      <c r="AUS278" s="2"/>
      <c r="AUT278" s="2"/>
      <c r="AUU278" s="2"/>
      <c r="AUV278" s="2"/>
      <c r="AUW278" s="2"/>
      <c r="AUX278" s="2"/>
      <c r="AUY278" s="2"/>
      <c r="AUZ278" s="2"/>
      <c r="AVA278" s="2"/>
      <c r="AVB278" s="2"/>
      <c r="AVC278" s="2"/>
      <c r="AVD278" s="2"/>
      <c r="AVE278" s="2"/>
      <c r="AVF278" s="2"/>
      <c r="AVG278" s="2"/>
      <c r="AVH278" s="2"/>
      <c r="AVI278" s="2"/>
      <c r="AVJ278" s="2"/>
      <c r="AVK278" s="2"/>
      <c r="AVL278" s="2"/>
      <c r="AVM278" s="2"/>
      <c r="AVN278" s="2"/>
      <c r="AVO278" s="2"/>
      <c r="AVP278" s="2"/>
      <c r="AVQ278" s="2"/>
      <c r="AVR278" s="2"/>
      <c r="AVS278" s="2"/>
      <c r="AVT278" s="2"/>
      <c r="AVU278" s="2"/>
      <c r="AVV278" s="2"/>
      <c r="AVW278" s="2"/>
      <c r="AVX278" s="2"/>
      <c r="AVY278" s="2"/>
      <c r="AVZ278" s="2"/>
      <c r="AWA278" s="2"/>
      <c r="AWB278" s="2"/>
      <c r="AWC278" s="2"/>
      <c r="AWD278" s="2"/>
      <c r="AWE278" s="2"/>
      <c r="AWF278" s="2"/>
      <c r="AWG278" s="2"/>
      <c r="AWH278" s="2"/>
      <c r="AWI278" s="2"/>
      <c r="AWJ278" s="2"/>
      <c r="AWK278" s="2"/>
      <c r="AWL278" s="2"/>
      <c r="AWM278" s="2"/>
      <c r="AWN278" s="2"/>
      <c r="AWO278" s="2"/>
      <c r="AWP278" s="2"/>
      <c r="AWQ278" s="2"/>
      <c r="AWR278" s="2"/>
      <c r="AWS278" s="2"/>
      <c r="AWT278" s="2"/>
      <c r="AWU278" s="2"/>
      <c r="AWV278" s="2"/>
      <c r="AWW278" s="2"/>
      <c r="AWX278" s="2"/>
      <c r="AWY278" s="2"/>
      <c r="AWZ278" s="2"/>
      <c r="AXA278" s="2"/>
      <c r="AXB278" s="2"/>
      <c r="AXC278" s="2"/>
      <c r="AXD278" s="2"/>
      <c r="AXE278" s="2"/>
      <c r="AXF278" s="2"/>
      <c r="AXG278" s="2"/>
      <c r="AXH278" s="2"/>
      <c r="AXI278" s="2"/>
      <c r="AXJ278" s="2"/>
      <c r="AXK278" s="2"/>
      <c r="AXL278" s="2"/>
      <c r="AXM278" s="2"/>
      <c r="AXN278" s="2"/>
      <c r="AXO278" s="2"/>
      <c r="AXP278" s="2"/>
      <c r="AXQ278" s="2"/>
      <c r="AXR278" s="2"/>
      <c r="AXS278" s="2"/>
      <c r="AXT278" s="2"/>
      <c r="AXU278" s="2"/>
      <c r="AXV278" s="2"/>
      <c r="AXW278" s="2"/>
      <c r="AXX278" s="2"/>
      <c r="AXY278" s="2"/>
      <c r="AXZ278" s="2"/>
      <c r="AYA278" s="2"/>
      <c r="AYB278" s="2"/>
      <c r="AYC278" s="2"/>
      <c r="AYD278" s="2"/>
      <c r="AYE278" s="2"/>
      <c r="AYF278" s="2"/>
      <c r="AYG278" s="2"/>
      <c r="AYH278" s="2"/>
      <c r="AYI278" s="2"/>
      <c r="AYJ278" s="2"/>
      <c r="AYK278" s="2"/>
      <c r="AYL278" s="2"/>
      <c r="AYM278" s="2"/>
      <c r="AYN278" s="2"/>
      <c r="AYO278" s="2"/>
      <c r="AYP278" s="2"/>
      <c r="AYQ278" s="2"/>
      <c r="AYR278" s="2"/>
      <c r="AYS278" s="2"/>
      <c r="AYT278" s="2"/>
      <c r="AYU278" s="2"/>
      <c r="AYV278" s="2"/>
      <c r="AYW278" s="2"/>
      <c r="AYX278" s="2"/>
      <c r="AYY278" s="2"/>
      <c r="AYZ278" s="2"/>
      <c r="AZA278" s="2"/>
      <c r="AZB278" s="2"/>
      <c r="AZC278" s="2"/>
      <c r="AZD278" s="2"/>
      <c r="AZE278" s="2"/>
      <c r="AZF278" s="2"/>
      <c r="AZG278" s="2"/>
      <c r="AZH278" s="2"/>
      <c r="AZI278" s="2"/>
      <c r="AZJ278" s="2"/>
      <c r="AZK278" s="2"/>
      <c r="AZL278" s="2"/>
      <c r="AZM278" s="2"/>
      <c r="AZN278" s="2"/>
      <c r="AZO278" s="2"/>
      <c r="AZP278" s="2"/>
      <c r="AZQ278" s="2"/>
      <c r="AZR278" s="2"/>
      <c r="AZS278" s="2"/>
      <c r="AZT278" s="2"/>
      <c r="AZU278" s="2"/>
      <c r="AZV278" s="2"/>
      <c r="AZW278" s="2"/>
      <c r="AZX278" s="2"/>
      <c r="AZY278" s="2"/>
      <c r="AZZ278" s="2"/>
      <c r="BAA278" s="2"/>
      <c r="BAB278" s="2"/>
      <c r="BAC278" s="2"/>
      <c r="BAD278" s="2"/>
      <c r="BAE278" s="2"/>
      <c r="BAF278" s="2"/>
      <c r="BAG278" s="2"/>
      <c r="BAH278" s="2"/>
      <c r="BAI278" s="2"/>
      <c r="BAJ278" s="2"/>
      <c r="BAK278" s="2"/>
      <c r="BAL278" s="2"/>
      <c r="BAM278" s="2"/>
      <c r="BAN278" s="2"/>
      <c r="BAO278" s="2"/>
      <c r="BAP278" s="2"/>
      <c r="BAQ278" s="2"/>
      <c r="BAR278" s="2"/>
      <c r="BAS278" s="2"/>
      <c r="BAT278" s="2"/>
    </row>
    <row r="279" spans="1:1398" x14ac:dyDescent="0.25">
      <c r="A279" s="2"/>
      <c r="G279" s="2"/>
      <c r="H279" s="2"/>
      <c r="I279" s="2"/>
      <c r="J279" s="12"/>
      <c r="K279" s="2"/>
      <c r="L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  <c r="AMN279" s="2"/>
      <c r="AMO279" s="2"/>
      <c r="AMP279" s="2"/>
      <c r="AMQ279" s="2"/>
      <c r="AMR279" s="2"/>
      <c r="AMS279" s="2"/>
      <c r="AMT279" s="2"/>
      <c r="AMU279" s="2"/>
      <c r="AMV279" s="2"/>
      <c r="AMW279" s="2"/>
      <c r="AMX279" s="2"/>
      <c r="AMY279" s="2"/>
      <c r="AMZ279" s="2"/>
      <c r="ANA279" s="2"/>
      <c r="ANB279" s="2"/>
      <c r="ANC279" s="2"/>
      <c r="AND279" s="2"/>
      <c r="ANE279" s="2"/>
      <c r="ANF279" s="2"/>
      <c r="ANG279" s="2"/>
      <c r="ANH279" s="2"/>
      <c r="ANI279" s="2"/>
      <c r="ANJ279" s="2"/>
      <c r="ANK279" s="2"/>
      <c r="ANL279" s="2"/>
      <c r="ANM279" s="2"/>
      <c r="ANN279" s="2"/>
      <c r="ANO279" s="2"/>
      <c r="ANP279" s="2"/>
      <c r="ANQ279" s="2"/>
      <c r="ANR279" s="2"/>
      <c r="ANS279" s="2"/>
      <c r="ANT279" s="2"/>
      <c r="ANU279" s="2"/>
      <c r="ANV279" s="2"/>
      <c r="ANW279" s="2"/>
      <c r="ANX279" s="2"/>
      <c r="ANY279" s="2"/>
      <c r="ANZ279" s="2"/>
      <c r="AOA279" s="2"/>
      <c r="AOB279" s="2"/>
      <c r="AOC279" s="2"/>
      <c r="AOD279" s="2"/>
      <c r="AOE279" s="2"/>
      <c r="AOF279" s="2"/>
      <c r="AOG279" s="2"/>
      <c r="AOH279" s="2"/>
      <c r="AOI279" s="2"/>
      <c r="AOJ279" s="2"/>
      <c r="AOK279" s="2"/>
      <c r="AOL279" s="2"/>
      <c r="AOM279" s="2"/>
      <c r="AON279" s="2"/>
      <c r="AOO279" s="2"/>
      <c r="AOP279" s="2"/>
      <c r="AOQ279" s="2"/>
      <c r="AOR279" s="2"/>
      <c r="AOS279" s="2"/>
      <c r="AOT279" s="2"/>
      <c r="AOU279" s="2"/>
      <c r="AOV279" s="2"/>
      <c r="AOW279" s="2"/>
      <c r="AOX279" s="2"/>
      <c r="AOY279" s="2"/>
      <c r="AOZ279" s="2"/>
      <c r="APA279" s="2"/>
      <c r="APB279" s="2"/>
      <c r="APC279" s="2"/>
      <c r="APD279" s="2"/>
      <c r="APE279" s="2"/>
      <c r="APF279" s="2"/>
      <c r="APG279" s="2"/>
      <c r="APH279" s="2"/>
      <c r="API279" s="2"/>
      <c r="APJ279" s="2"/>
      <c r="APK279" s="2"/>
      <c r="APL279" s="2"/>
      <c r="APM279" s="2"/>
      <c r="APN279" s="2"/>
      <c r="APO279" s="2"/>
      <c r="APP279" s="2"/>
      <c r="APQ279" s="2"/>
      <c r="APR279" s="2"/>
      <c r="APS279" s="2"/>
      <c r="APT279" s="2"/>
      <c r="APU279" s="2"/>
      <c r="APV279" s="2"/>
      <c r="APW279" s="2"/>
      <c r="APX279" s="2"/>
      <c r="APY279" s="2"/>
      <c r="APZ279" s="2"/>
      <c r="AQA279" s="2"/>
      <c r="AQB279" s="2"/>
      <c r="AQC279" s="2"/>
      <c r="AQD279" s="2"/>
      <c r="AQE279" s="2"/>
      <c r="AQF279" s="2"/>
      <c r="AQG279" s="2"/>
      <c r="AQH279" s="2"/>
      <c r="AQI279" s="2"/>
      <c r="AQJ279" s="2"/>
      <c r="AQK279" s="2"/>
      <c r="AQL279" s="2"/>
      <c r="AQM279" s="2"/>
      <c r="AQN279" s="2"/>
      <c r="AQO279" s="2"/>
      <c r="AQP279" s="2"/>
      <c r="AQQ279" s="2"/>
      <c r="AQR279" s="2"/>
      <c r="AQS279" s="2"/>
      <c r="AQT279" s="2"/>
      <c r="AQU279" s="2"/>
      <c r="AQV279" s="2"/>
      <c r="AQW279" s="2"/>
      <c r="AQX279" s="2"/>
      <c r="AQY279" s="2"/>
      <c r="AQZ279" s="2"/>
      <c r="ARA279" s="2"/>
      <c r="ARB279" s="2"/>
      <c r="ARC279" s="2"/>
      <c r="ARD279" s="2"/>
      <c r="ARE279" s="2"/>
      <c r="ARF279" s="2"/>
      <c r="ARG279" s="2"/>
      <c r="ARH279" s="2"/>
      <c r="ARI279" s="2"/>
      <c r="ARJ279" s="2"/>
      <c r="ARK279" s="2"/>
      <c r="ARL279" s="2"/>
      <c r="ARM279" s="2"/>
      <c r="ARN279" s="2"/>
      <c r="ARO279" s="2"/>
      <c r="ARP279" s="2"/>
      <c r="ARQ279" s="2"/>
      <c r="ARR279" s="2"/>
      <c r="ARS279" s="2"/>
      <c r="ART279" s="2"/>
      <c r="ARU279" s="2"/>
      <c r="ARV279" s="2"/>
      <c r="ARW279" s="2"/>
      <c r="ARX279" s="2"/>
      <c r="ARY279" s="2"/>
      <c r="ARZ279" s="2"/>
      <c r="ASA279" s="2"/>
      <c r="ASB279" s="2"/>
      <c r="ASC279" s="2"/>
      <c r="ASD279" s="2"/>
      <c r="ASE279" s="2"/>
      <c r="ASF279" s="2"/>
      <c r="ASG279" s="2"/>
      <c r="ASH279" s="2"/>
      <c r="ASI279" s="2"/>
      <c r="ASJ279" s="2"/>
      <c r="ASK279" s="2"/>
      <c r="ASL279" s="2"/>
      <c r="ASM279" s="2"/>
      <c r="ASN279" s="2"/>
      <c r="ASO279" s="2"/>
      <c r="ASP279" s="2"/>
      <c r="ASQ279" s="2"/>
      <c r="ASR279" s="2"/>
      <c r="ASS279" s="2"/>
      <c r="AST279" s="2"/>
      <c r="ASU279" s="2"/>
      <c r="ASV279" s="2"/>
      <c r="ASW279" s="2"/>
      <c r="ASX279" s="2"/>
      <c r="ASY279" s="2"/>
      <c r="ASZ279" s="2"/>
      <c r="ATA279" s="2"/>
      <c r="ATB279" s="2"/>
      <c r="ATC279" s="2"/>
      <c r="ATD279" s="2"/>
      <c r="ATE279" s="2"/>
      <c r="ATF279" s="2"/>
      <c r="ATG279" s="2"/>
      <c r="ATH279" s="2"/>
      <c r="ATI279" s="2"/>
      <c r="ATJ279" s="2"/>
      <c r="ATK279" s="2"/>
      <c r="ATL279" s="2"/>
      <c r="ATM279" s="2"/>
      <c r="ATN279" s="2"/>
      <c r="ATO279" s="2"/>
      <c r="ATP279" s="2"/>
      <c r="ATQ279" s="2"/>
      <c r="ATR279" s="2"/>
      <c r="ATS279" s="2"/>
      <c r="ATT279" s="2"/>
      <c r="ATU279" s="2"/>
      <c r="ATV279" s="2"/>
      <c r="ATW279" s="2"/>
      <c r="ATX279" s="2"/>
      <c r="ATY279" s="2"/>
      <c r="ATZ279" s="2"/>
      <c r="AUA279" s="2"/>
      <c r="AUB279" s="2"/>
      <c r="AUC279" s="2"/>
      <c r="AUD279" s="2"/>
      <c r="AUE279" s="2"/>
      <c r="AUF279" s="2"/>
      <c r="AUG279" s="2"/>
      <c r="AUH279" s="2"/>
      <c r="AUI279" s="2"/>
      <c r="AUJ279" s="2"/>
      <c r="AUK279" s="2"/>
      <c r="AUL279" s="2"/>
      <c r="AUM279" s="2"/>
      <c r="AUN279" s="2"/>
      <c r="AUO279" s="2"/>
      <c r="AUP279" s="2"/>
      <c r="AUQ279" s="2"/>
      <c r="AUR279" s="2"/>
      <c r="AUS279" s="2"/>
      <c r="AUT279" s="2"/>
      <c r="AUU279" s="2"/>
      <c r="AUV279" s="2"/>
      <c r="AUW279" s="2"/>
      <c r="AUX279" s="2"/>
      <c r="AUY279" s="2"/>
      <c r="AUZ279" s="2"/>
      <c r="AVA279" s="2"/>
      <c r="AVB279" s="2"/>
      <c r="AVC279" s="2"/>
      <c r="AVD279" s="2"/>
      <c r="AVE279" s="2"/>
      <c r="AVF279" s="2"/>
      <c r="AVG279" s="2"/>
      <c r="AVH279" s="2"/>
      <c r="AVI279" s="2"/>
      <c r="AVJ279" s="2"/>
      <c r="AVK279" s="2"/>
      <c r="AVL279" s="2"/>
      <c r="AVM279" s="2"/>
      <c r="AVN279" s="2"/>
      <c r="AVO279" s="2"/>
      <c r="AVP279" s="2"/>
      <c r="AVQ279" s="2"/>
      <c r="AVR279" s="2"/>
      <c r="AVS279" s="2"/>
      <c r="AVT279" s="2"/>
      <c r="AVU279" s="2"/>
      <c r="AVV279" s="2"/>
      <c r="AVW279" s="2"/>
      <c r="AVX279" s="2"/>
      <c r="AVY279" s="2"/>
      <c r="AVZ279" s="2"/>
      <c r="AWA279" s="2"/>
      <c r="AWB279" s="2"/>
      <c r="AWC279" s="2"/>
      <c r="AWD279" s="2"/>
      <c r="AWE279" s="2"/>
      <c r="AWF279" s="2"/>
      <c r="AWG279" s="2"/>
      <c r="AWH279" s="2"/>
      <c r="AWI279" s="2"/>
      <c r="AWJ279" s="2"/>
      <c r="AWK279" s="2"/>
      <c r="AWL279" s="2"/>
      <c r="AWM279" s="2"/>
      <c r="AWN279" s="2"/>
      <c r="AWO279" s="2"/>
      <c r="AWP279" s="2"/>
      <c r="AWQ279" s="2"/>
      <c r="AWR279" s="2"/>
      <c r="AWS279" s="2"/>
      <c r="AWT279" s="2"/>
      <c r="AWU279" s="2"/>
      <c r="AWV279" s="2"/>
      <c r="AWW279" s="2"/>
      <c r="AWX279" s="2"/>
      <c r="AWY279" s="2"/>
      <c r="AWZ279" s="2"/>
      <c r="AXA279" s="2"/>
      <c r="AXB279" s="2"/>
      <c r="AXC279" s="2"/>
      <c r="AXD279" s="2"/>
      <c r="AXE279" s="2"/>
      <c r="AXF279" s="2"/>
      <c r="AXG279" s="2"/>
      <c r="AXH279" s="2"/>
      <c r="AXI279" s="2"/>
      <c r="AXJ279" s="2"/>
      <c r="AXK279" s="2"/>
      <c r="AXL279" s="2"/>
      <c r="AXM279" s="2"/>
      <c r="AXN279" s="2"/>
      <c r="AXO279" s="2"/>
      <c r="AXP279" s="2"/>
      <c r="AXQ279" s="2"/>
      <c r="AXR279" s="2"/>
      <c r="AXS279" s="2"/>
      <c r="AXT279" s="2"/>
      <c r="AXU279" s="2"/>
      <c r="AXV279" s="2"/>
      <c r="AXW279" s="2"/>
      <c r="AXX279" s="2"/>
      <c r="AXY279" s="2"/>
      <c r="AXZ279" s="2"/>
      <c r="AYA279" s="2"/>
      <c r="AYB279" s="2"/>
      <c r="AYC279" s="2"/>
      <c r="AYD279" s="2"/>
      <c r="AYE279" s="2"/>
      <c r="AYF279" s="2"/>
      <c r="AYG279" s="2"/>
      <c r="AYH279" s="2"/>
      <c r="AYI279" s="2"/>
      <c r="AYJ279" s="2"/>
      <c r="AYK279" s="2"/>
      <c r="AYL279" s="2"/>
      <c r="AYM279" s="2"/>
      <c r="AYN279" s="2"/>
      <c r="AYO279" s="2"/>
      <c r="AYP279" s="2"/>
      <c r="AYQ279" s="2"/>
      <c r="AYR279" s="2"/>
      <c r="AYS279" s="2"/>
      <c r="AYT279" s="2"/>
      <c r="AYU279" s="2"/>
      <c r="AYV279" s="2"/>
      <c r="AYW279" s="2"/>
      <c r="AYX279" s="2"/>
      <c r="AYY279" s="2"/>
      <c r="AYZ279" s="2"/>
      <c r="AZA279" s="2"/>
      <c r="AZB279" s="2"/>
      <c r="AZC279" s="2"/>
      <c r="AZD279" s="2"/>
      <c r="AZE279" s="2"/>
      <c r="AZF279" s="2"/>
      <c r="AZG279" s="2"/>
      <c r="AZH279" s="2"/>
      <c r="AZI279" s="2"/>
      <c r="AZJ279" s="2"/>
      <c r="AZK279" s="2"/>
      <c r="AZL279" s="2"/>
      <c r="AZM279" s="2"/>
      <c r="AZN279" s="2"/>
      <c r="AZO279" s="2"/>
      <c r="AZP279" s="2"/>
      <c r="AZQ279" s="2"/>
      <c r="AZR279" s="2"/>
      <c r="AZS279" s="2"/>
      <c r="AZT279" s="2"/>
      <c r="AZU279" s="2"/>
      <c r="AZV279" s="2"/>
      <c r="AZW279" s="2"/>
      <c r="AZX279" s="2"/>
      <c r="AZY279" s="2"/>
      <c r="AZZ279" s="2"/>
      <c r="BAA279" s="2"/>
      <c r="BAB279" s="2"/>
      <c r="BAC279" s="2"/>
      <c r="BAD279" s="2"/>
      <c r="BAE279" s="2"/>
      <c r="BAF279" s="2"/>
      <c r="BAG279" s="2"/>
      <c r="BAH279" s="2"/>
      <c r="BAI279" s="2"/>
      <c r="BAJ279" s="2"/>
      <c r="BAK279" s="2"/>
      <c r="BAL279" s="2"/>
      <c r="BAM279" s="2"/>
      <c r="BAN279" s="2"/>
      <c r="BAO279" s="2"/>
      <c r="BAP279" s="2"/>
      <c r="BAQ279" s="2"/>
      <c r="BAR279" s="2"/>
      <c r="BAS279" s="2"/>
      <c r="BAT279" s="2"/>
    </row>
    <row r="280" spans="1:1398" x14ac:dyDescent="0.25">
      <c r="G280" s="2"/>
      <c r="H280" s="2"/>
      <c r="I280" s="2"/>
      <c r="J280" s="12"/>
    </row>
    <row r="281" spans="1:1398" x14ac:dyDescent="0.25">
      <c r="G281" s="2"/>
      <c r="H281" s="2"/>
      <c r="I281" s="2"/>
      <c r="J281" s="12"/>
    </row>
    <row r="282" spans="1:1398" x14ac:dyDescent="0.25">
      <c r="G282" s="2"/>
      <c r="H282" s="2"/>
      <c r="I282" s="2"/>
      <c r="J282" s="12"/>
    </row>
    <row r="283" spans="1:1398" x14ac:dyDescent="0.25">
      <c r="G283" s="2"/>
      <c r="H283" s="2"/>
      <c r="I283" s="2"/>
      <c r="J283" s="12"/>
    </row>
    <row r="284" spans="1:1398" x14ac:dyDescent="0.25">
      <c r="G284" s="2"/>
      <c r="H284" s="2"/>
      <c r="I284" s="2"/>
      <c r="J284" s="12"/>
    </row>
    <row r="285" spans="1:1398" x14ac:dyDescent="0.25">
      <c r="G285" s="2"/>
      <c r="H285" s="2"/>
      <c r="I285" s="2"/>
      <c r="J285" s="12"/>
    </row>
    <row r="286" spans="1:1398" x14ac:dyDescent="0.25">
      <c r="G286" s="2"/>
      <c r="H286" s="2"/>
      <c r="I286" s="2"/>
      <c r="J286" s="12"/>
    </row>
    <row r="287" spans="1:1398" x14ac:dyDescent="0.25">
      <c r="G287" s="2"/>
      <c r="H287" s="2"/>
      <c r="I287" s="2"/>
      <c r="J287" s="12"/>
    </row>
    <row r="288" spans="1:1398" x14ac:dyDescent="0.25">
      <c r="G288" s="2"/>
      <c r="H288" s="2"/>
      <c r="I288" s="2"/>
      <c r="J288" s="12"/>
    </row>
    <row r="289" spans="7:10" x14ac:dyDescent="0.25">
      <c r="G289" s="2"/>
      <c r="H289" s="2"/>
      <c r="I289" s="2"/>
      <c r="J289" s="12"/>
    </row>
    <row r="290" spans="7:10" x14ac:dyDescent="0.25">
      <c r="G290" s="2"/>
      <c r="H290" s="2"/>
      <c r="I290" s="2"/>
    </row>
    <row r="291" spans="7:10" x14ac:dyDescent="0.25">
      <c r="G291" s="2"/>
      <c r="H291" s="2"/>
      <c r="I291" s="2"/>
    </row>
    <row r="292" spans="7:10" x14ac:dyDescent="0.25">
      <c r="G292" s="2"/>
      <c r="H292" s="2"/>
      <c r="I292" s="2"/>
    </row>
    <row r="293" spans="7:10" x14ac:dyDescent="0.25">
      <c r="G293" s="2"/>
      <c r="H293" s="2"/>
      <c r="I293" s="2"/>
    </row>
    <row r="294" spans="7:10" x14ac:dyDescent="0.25">
      <c r="G294" s="2"/>
      <c r="H294" s="2"/>
      <c r="I294" s="2"/>
    </row>
    <row r="295" spans="7:10" x14ac:dyDescent="0.25">
      <c r="G295" s="2"/>
      <c r="H295" s="2"/>
      <c r="I295" s="2"/>
    </row>
    <row r="296" spans="7:10" x14ac:dyDescent="0.25">
      <c r="G296" s="2"/>
      <c r="H296" s="2"/>
      <c r="I296" s="2"/>
    </row>
    <row r="297" spans="7:10" x14ac:dyDescent="0.25">
      <c r="G297" s="2"/>
      <c r="H297" s="2"/>
      <c r="I297" s="2"/>
    </row>
    <row r="298" spans="7:10" x14ac:dyDescent="0.25">
      <c r="G298" s="2"/>
      <c r="H298" s="2"/>
      <c r="I298" s="2"/>
    </row>
    <row r="299" spans="7:10" x14ac:dyDescent="0.25">
      <c r="G299" s="2"/>
      <c r="H299" s="2"/>
      <c r="I299" s="2"/>
    </row>
    <row r="300" spans="7:10" x14ac:dyDescent="0.25">
      <c r="G300" s="2"/>
      <c r="H300" s="2"/>
      <c r="I300" s="2"/>
    </row>
    <row r="301" spans="7:10" x14ac:dyDescent="0.25">
      <c r="G301" s="2"/>
      <c r="H301" s="2"/>
      <c r="I301" s="2"/>
    </row>
    <row r="302" spans="7:10" x14ac:dyDescent="0.25">
      <c r="G302" s="2"/>
      <c r="H302" s="2"/>
      <c r="I302" s="2"/>
    </row>
    <row r="303" spans="7:10" x14ac:dyDescent="0.25">
      <c r="G303" s="2"/>
      <c r="H303" s="2"/>
      <c r="I303" s="2"/>
    </row>
    <row r="304" spans="7:10" x14ac:dyDescent="0.25">
      <c r="G304" s="2"/>
      <c r="H304" s="2"/>
      <c r="I304" s="2"/>
    </row>
    <row r="305" spans="2:9" x14ac:dyDescent="0.25">
      <c r="G305" s="2"/>
      <c r="H305" s="2"/>
      <c r="I305" s="2"/>
    </row>
    <row r="306" spans="2:9" x14ac:dyDescent="0.25">
      <c r="G306" s="2"/>
      <c r="H306" s="2"/>
      <c r="I306" s="2"/>
    </row>
    <row r="307" spans="2:9" x14ac:dyDescent="0.25">
      <c r="G307" s="2"/>
      <c r="H307" s="2"/>
      <c r="I307" s="2"/>
    </row>
    <row r="308" spans="2:9" x14ac:dyDescent="0.25">
      <c r="B308" s="5"/>
      <c r="C308" s="2"/>
      <c r="D308" s="2"/>
      <c r="E308" s="2"/>
      <c r="F308" s="2"/>
      <c r="G308" s="2"/>
      <c r="H308" s="2"/>
      <c r="I308" s="2"/>
    </row>
    <row r="309" spans="2:9" x14ac:dyDescent="0.25">
      <c r="B309" s="5"/>
      <c r="C309" s="2"/>
      <c r="D309" s="2"/>
      <c r="E309" s="2"/>
      <c r="F309" s="2"/>
      <c r="G309" s="2"/>
      <c r="H309" s="2"/>
      <c r="I309" s="2"/>
    </row>
    <row r="310" spans="2:9" x14ac:dyDescent="0.25">
      <c r="B310" s="5"/>
      <c r="C310" s="2"/>
      <c r="D310" s="2"/>
      <c r="E310" s="2"/>
      <c r="F310" s="2"/>
      <c r="G310" s="38"/>
      <c r="H310" s="38"/>
      <c r="I310" s="38"/>
    </row>
    <row r="311" spans="2:9" x14ac:dyDescent="0.25">
      <c r="B311" s="5"/>
      <c r="C311" s="2"/>
      <c r="D311" s="2"/>
      <c r="E311" s="2"/>
      <c r="F311" s="2"/>
      <c r="G311" s="38"/>
      <c r="H311" s="38"/>
      <c r="I311" s="38"/>
    </row>
    <row r="1628" spans="1397:1398" x14ac:dyDescent="0.25">
      <c r="BAS1628" s="2" t="s">
        <v>29</v>
      </c>
    </row>
    <row r="1629" spans="1397:1398" x14ac:dyDescent="0.25">
      <c r="BAT1629" s="2" t="s">
        <v>28</v>
      </c>
    </row>
  </sheetData>
  <mergeCells count="1">
    <mergeCell ref="B2:J2"/>
  </mergeCells>
  <phoneticPr fontId="18" type="noConversion"/>
  <dataValidations count="2">
    <dataValidation type="list" allowBlank="1" showInputMessage="1" showErrorMessage="1" sqref="E6:E189">
      <formula1>$M$5:$M$16</formula1>
    </dataValidation>
    <dataValidation type="list" allowBlank="1" showInputMessage="1" showErrorMessage="1" sqref="D6:D189">
      <formula1>$P$5:$P$9</formula1>
    </dataValidation>
  </dataValidations>
  <pageMargins left="0.7" right="0.7" top="0.75" bottom="0.75" header="0.3" footer="0.3"/>
  <pageSetup paperSize="9" scale="155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T1616"/>
  <sheetViews>
    <sheetView zoomScale="89" zoomScaleNormal="89" workbookViewId="0">
      <selection activeCell="K16" sqref="K16"/>
    </sheetView>
  </sheetViews>
  <sheetFormatPr baseColWidth="10" defaultRowHeight="15" x14ac:dyDescent="0.25"/>
  <cols>
    <col min="2" max="2" width="7.140625" customWidth="1"/>
    <col min="4" max="4" width="16.7109375" customWidth="1"/>
    <col min="5" max="5" width="15.5703125" customWidth="1"/>
    <col min="6" max="6" width="78.7109375" customWidth="1"/>
    <col min="7" max="7" width="12.42578125" customWidth="1"/>
    <col min="8" max="8" width="13" customWidth="1"/>
    <col min="9" max="10" width="15.140625" customWidth="1"/>
    <col min="11" max="11" width="15.42578125" customWidth="1"/>
    <col min="12" max="12" width="11.5703125" customWidth="1"/>
  </cols>
  <sheetData>
    <row r="1" spans="2:16" ht="15.75" x14ac:dyDescent="0.25">
      <c r="B1" s="1"/>
      <c r="D1" s="2" t="s">
        <v>0</v>
      </c>
      <c r="F1" s="3"/>
    </row>
    <row r="2" spans="2:16" ht="23.25" x14ac:dyDescent="0.25">
      <c r="B2" s="94" t="s">
        <v>493</v>
      </c>
      <c r="C2" s="94"/>
      <c r="D2" s="94"/>
      <c r="E2" s="94"/>
      <c r="F2" s="94"/>
      <c r="G2" s="94"/>
      <c r="H2" s="94"/>
      <c r="I2" s="94"/>
      <c r="J2" s="94"/>
      <c r="L2" s="2"/>
    </row>
    <row r="3" spans="2:16" ht="22.15" customHeight="1" x14ac:dyDescent="0.25">
      <c r="B3" s="1"/>
      <c r="C3" s="2"/>
      <c r="F3" s="3"/>
      <c r="K3" s="4"/>
      <c r="L3" s="2"/>
    </row>
    <row r="4" spans="2:16" ht="16.149999999999999" customHeight="1" x14ac:dyDescent="0.25">
      <c r="B4" s="5"/>
      <c r="C4" s="6"/>
      <c r="D4" s="7"/>
      <c r="E4" s="7"/>
      <c r="F4" s="8"/>
      <c r="G4" s="9"/>
      <c r="H4" s="10"/>
      <c r="I4" s="11"/>
      <c r="J4" s="12"/>
    </row>
    <row r="5" spans="2:16" ht="12" customHeight="1" x14ac:dyDescent="0.25">
      <c r="B5" s="39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1" t="s">
        <v>6</v>
      </c>
      <c r="H5" s="42" t="s">
        <v>7</v>
      </c>
      <c r="I5" s="43" t="s">
        <v>8</v>
      </c>
      <c r="J5" s="13" t="s">
        <v>9</v>
      </c>
      <c r="M5" t="s">
        <v>10</v>
      </c>
      <c r="P5" t="s">
        <v>11</v>
      </c>
    </row>
    <row r="6" spans="2:16" x14ac:dyDescent="0.25">
      <c r="B6" s="14">
        <v>104</v>
      </c>
      <c r="C6" s="15">
        <v>46163</v>
      </c>
      <c r="D6" s="16" t="s">
        <v>14</v>
      </c>
      <c r="E6" s="16" t="s">
        <v>10</v>
      </c>
      <c r="F6" s="80" t="s">
        <v>129</v>
      </c>
      <c r="G6" s="91">
        <v>100000</v>
      </c>
      <c r="H6" s="92"/>
      <c r="I6" s="20" t="e">
        <f t="shared" ref="I6:I37" si="0">IF(OR(G6,H6&gt;0),(I5+G6-H6),0)</f>
        <v>#VALUE!</v>
      </c>
      <c r="J6" s="21"/>
      <c r="K6" s="12"/>
      <c r="M6" t="s">
        <v>13</v>
      </c>
      <c r="P6" t="s">
        <v>14</v>
      </c>
    </row>
    <row r="7" spans="2:16" x14ac:dyDescent="0.25">
      <c r="B7" s="14">
        <v>34</v>
      </c>
      <c r="C7" s="15">
        <v>46149</v>
      </c>
      <c r="D7" s="16" t="s">
        <v>18</v>
      </c>
      <c r="E7" s="16" t="s">
        <v>10</v>
      </c>
      <c r="F7" s="22" t="s">
        <v>130</v>
      </c>
      <c r="G7" s="23">
        <v>100000</v>
      </c>
      <c r="H7" s="59"/>
      <c r="I7" s="24" t="e">
        <f t="shared" si="0"/>
        <v>#VALUE!</v>
      </c>
      <c r="J7" s="21"/>
      <c r="M7" t="s">
        <v>16</v>
      </c>
      <c r="P7" t="s">
        <v>15</v>
      </c>
    </row>
    <row r="8" spans="2:16" x14ac:dyDescent="0.25">
      <c r="B8" s="14">
        <v>70</v>
      </c>
      <c r="C8" s="15">
        <v>46157</v>
      </c>
      <c r="D8" s="16" t="s">
        <v>18</v>
      </c>
      <c r="E8" s="16" t="s">
        <v>10</v>
      </c>
      <c r="F8" s="22" t="s">
        <v>130</v>
      </c>
      <c r="G8" s="23">
        <v>400000</v>
      </c>
      <c r="H8" s="59"/>
      <c r="I8" s="24" t="e">
        <f t="shared" si="0"/>
        <v>#VALUE!</v>
      </c>
      <c r="J8" s="21"/>
      <c r="M8" t="s">
        <v>17</v>
      </c>
      <c r="P8" t="s">
        <v>18</v>
      </c>
    </row>
    <row r="9" spans="2:16" x14ac:dyDescent="0.25">
      <c r="B9" s="14">
        <v>116</v>
      </c>
      <c r="C9" s="15">
        <v>46165</v>
      </c>
      <c r="D9" s="16" t="s">
        <v>14</v>
      </c>
      <c r="E9" s="16" t="s">
        <v>10</v>
      </c>
      <c r="F9" s="22" t="s">
        <v>592</v>
      </c>
      <c r="G9" s="23">
        <v>175000</v>
      </c>
      <c r="H9" s="59"/>
      <c r="I9" s="24" t="e">
        <f t="shared" si="0"/>
        <v>#VALUE!</v>
      </c>
      <c r="J9" s="21"/>
      <c r="M9" t="s">
        <v>19</v>
      </c>
      <c r="P9" t="s">
        <v>283</v>
      </c>
    </row>
    <row r="10" spans="2:16" x14ac:dyDescent="0.25">
      <c r="B10" s="14">
        <v>60</v>
      </c>
      <c r="C10" s="15">
        <v>46155</v>
      </c>
      <c r="D10" s="16" t="s">
        <v>15</v>
      </c>
      <c r="E10" s="16" t="s">
        <v>16</v>
      </c>
      <c r="F10" s="22" t="s">
        <v>546</v>
      </c>
      <c r="G10" s="23">
        <v>880000</v>
      </c>
      <c r="H10" s="59"/>
      <c r="I10" s="24" t="e">
        <f t="shared" si="0"/>
        <v>#VALUE!</v>
      </c>
      <c r="J10" s="21"/>
      <c r="M10" t="s">
        <v>20</v>
      </c>
    </row>
    <row r="11" spans="2:16" x14ac:dyDescent="0.25">
      <c r="B11" s="14">
        <v>50</v>
      </c>
      <c r="C11" s="15">
        <v>46153</v>
      </c>
      <c r="D11" s="16" t="s">
        <v>15</v>
      </c>
      <c r="E11" s="16" t="s">
        <v>16</v>
      </c>
      <c r="F11" s="22" t="s">
        <v>538</v>
      </c>
      <c r="G11" s="23">
        <v>880000</v>
      </c>
      <c r="H11" s="59"/>
      <c r="I11" s="24" t="e">
        <f t="shared" si="0"/>
        <v>#VALUE!</v>
      </c>
      <c r="J11" s="21"/>
      <c r="M11" t="s">
        <v>21</v>
      </c>
      <c r="N11" s="2"/>
    </row>
    <row r="12" spans="2:16" x14ac:dyDescent="0.25">
      <c r="B12" s="14">
        <v>61</v>
      </c>
      <c r="C12" s="15">
        <v>46155</v>
      </c>
      <c r="D12" s="16" t="s">
        <v>15</v>
      </c>
      <c r="E12" s="16" t="s">
        <v>16</v>
      </c>
      <c r="F12" s="22" t="s">
        <v>547</v>
      </c>
      <c r="G12" s="23">
        <v>160000</v>
      </c>
      <c r="H12" s="59"/>
      <c r="I12" s="24" t="e">
        <f t="shared" si="0"/>
        <v>#VALUE!</v>
      </c>
      <c r="J12" s="21"/>
      <c r="M12" t="s">
        <v>23</v>
      </c>
    </row>
    <row r="13" spans="2:16" x14ac:dyDescent="0.25">
      <c r="B13" s="14">
        <v>33</v>
      </c>
      <c r="C13" s="15">
        <v>46149</v>
      </c>
      <c r="D13" s="16" t="s">
        <v>15</v>
      </c>
      <c r="E13" s="16" t="s">
        <v>16</v>
      </c>
      <c r="F13" s="22" t="s">
        <v>525</v>
      </c>
      <c r="G13" s="23">
        <v>200000</v>
      </c>
      <c r="H13" s="59"/>
      <c r="I13" s="24" t="e">
        <f t="shared" si="0"/>
        <v>#VALUE!</v>
      </c>
      <c r="J13" s="21"/>
      <c r="M13" t="s">
        <v>24</v>
      </c>
    </row>
    <row r="14" spans="2:16" x14ac:dyDescent="0.25">
      <c r="B14" s="14">
        <v>148</v>
      </c>
      <c r="C14" s="15">
        <v>46171</v>
      </c>
      <c r="D14" s="16" t="s">
        <v>14</v>
      </c>
      <c r="E14" s="16" t="s">
        <v>13</v>
      </c>
      <c r="F14" s="22" t="s">
        <v>624</v>
      </c>
      <c r="G14" s="23">
        <v>7000</v>
      </c>
      <c r="H14" s="59"/>
      <c r="I14" s="24" t="e">
        <f t="shared" si="0"/>
        <v>#VALUE!</v>
      </c>
      <c r="J14" s="21"/>
      <c r="M14" t="s">
        <v>12</v>
      </c>
    </row>
    <row r="15" spans="2:16" x14ac:dyDescent="0.25">
      <c r="B15" s="14">
        <v>145</v>
      </c>
      <c r="C15" s="15">
        <v>46170</v>
      </c>
      <c r="D15" s="16" t="s">
        <v>14</v>
      </c>
      <c r="E15" s="16" t="s">
        <v>13</v>
      </c>
      <c r="F15" s="22" t="s">
        <v>621</v>
      </c>
      <c r="G15" s="23">
        <v>7000</v>
      </c>
      <c r="H15" s="59"/>
      <c r="I15" s="24" t="e">
        <f t="shared" si="0"/>
        <v>#VALUE!</v>
      </c>
      <c r="J15" s="21"/>
    </row>
    <row r="16" spans="2:16" x14ac:dyDescent="0.25">
      <c r="B16" s="14">
        <v>49</v>
      </c>
      <c r="C16" s="15">
        <v>46153</v>
      </c>
      <c r="D16" s="16" t="s">
        <v>15</v>
      </c>
      <c r="E16" s="16" t="s">
        <v>13</v>
      </c>
      <c r="F16" s="22" t="s">
        <v>537</v>
      </c>
      <c r="G16" s="23">
        <v>200000</v>
      </c>
      <c r="H16" s="59"/>
      <c r="I16" s="24" t="e">
        <f t="shared" si="0"/>
        <v>#VALUE!</v>
      </c>
      <c r="J16" s="21"/>
    </row>
    <row r="17" spans="2:11" x14ac:dyDescent="0.25">
      <c r="B17" s="14">
        <v>40</v>
      </c>
      <c r="C17" s="15">
        <v>46150</v>
      </c>
      <c r="D17" s="16" t="s">
        <v>14</v>
      </c>
      <c r="E17" s="16" t="s">
        <v>16</v>
      </c>
      <c r="F17" s="22" t="s">
        <v>529</v>
      </c>
      <c r="G17" s="23">
        <v>27500</v>
      </c>
      <c r="H17" s="59"/>
      <c r="I17" s="24" t="e">
        <f t="shared" si="0"/>
        <v>#VALUE!</v>
      </c>
      <c r="J17" s="21"/>
    </row>
    <row r="18" spans="2:11" x14ac:dyDescent="0.25">
      <c r="B18" s="14">
        <v>31</v>
      </c>
      <c r="C18" s="15">
        <v>46149</v>
      </c>
      <c r="D18" s="16" t="s">
        <v>14</v>
      </c>
      <c r="E18" s="16" t="s">
        <v>16</v>
      </c>
      <c r="F18" s="22" t="s">
        <v>523</v>
      </c>
      <c r="G18" s="23">
        <v>82500</v>
      </c>
      <c r="H18" s="59"/>
      <c r="I18" s="24" t="e">
        <f t="shared" si="0"/>
        <v>#VALUE!</v>
      </c>
      <c r="J18" s="21"/>
      <c r="K18" s="12"/>
    </row>
    <row r="19" spans="2:11" x14ac:dyDescent="0.25">
      <c r="B19" s="14">
        <v>38</v>
      </c>
      <c r="C19" s="15">
        <v>46150</v>
      </c>
      <c r="D19" s="16" t="s">
        <v>15</v>
      </c>
      <c r="E19" s="16" t="s">
        <v>13</v>
      </c>
      <c r="F19" s="22" t="s">
        <v>528</v>
      </c>
      <c r="G19" s="23">
        <v>100000</v>
      </c>
      <c r="H19" s="59"/>
      <c r="I19" s="24" t="e">
        <f t="shared" si="0"/>
        <v>#VALUE!</v>
      </c>
      <c r="J19" s="21"/>
    </row>
    <row r="20" spans="2:11" ht="14.45" customHeight="1" x14ac:dyDescent="0.25">
      <c r="B20" s="14">
        <v>41</v>
      </c>
      <c r="C20" s="15">
        <v>46150</v>
      </c>
      <c r="D20" s="16" t="s">
        <v>14</v>
      </c>
      <c r="E20" s="16" t="s">
        <v>13</v>
      </c>
      <c r="F20" s="22" t="s">
        <v>530</v>
      </c>
      <c r="G20" s="23">
        <v>14000</v>
      </c>
      <c r="H20" s="59"/>
      <c r="I20" s="24" t="e">
        <f t="shared" si="0"/>
        <v>#VALUE!</v>
      </c>
      <c r="J20" s="21"/>
      <c r="K20" s="25"/>
    </row>
    <row r="21" spans="2:11" ht="14.45" customHeight="1" x14ac:dyDescent="0.25">
      <c r="B21" s="14">
        <v>107</v>
      </c>
      <c r="C21" s="15">
        <v>46164</v>
      </c>
      <c r="D21" s="16" t="s">
        <v>15</v>
      </c>
      <c r="E21" s="16" t="s">
        <v>13</v>
      </c>
      <c r="F21" s="22" t="s">
        <v>586</v>
      </c>
      <c r="G21" s="23">
        <v>100000</v>
      </c>
      <c r="H21" s="59"/>
      <c r="I21" s="24" t="e">
        <f t="shared" si="0"/>
        <v>#VALUE!</v>
      </c>
      <c r="J21" s="21"/>
      <c r="K21" s="25"/>
    </row>
    <row r="22" spans="2:11" ht="14.45" customHeight="1" x14ac:dyDescent="0.25">
      <c r="B22" s="14">
        <v>92</v>
      </c>
      <c r="C22" s="15">
        <v>46162</v>
      </c>
      <c r="D22" s="16" t="s">
        <v>15</v>
      </c>
      <c r="E22" s="16" t="s">
        <v>13</v>
      </c>
      <c r="F22" s="22" t="s">
        <v>313</v>
      </c>
      <c r="G22" s="23">
        <v>17500</v>
      </c>
      <c r="H22" s="59"/>
      <c r="I22" s="24" t="e">
        <f t="shared" si="0"/>
        <v>#VALUE!</v>
      </c>
      <c r="J22" s="21"/>
      <c r="K22" s="25"/>
    </row>
    <row r="23" spans="2:11" ht="14.45" customHeight="1" x14ac:dyDescent="0.25">
      <c r="B23" s="14">
        <v>142</v>
      </c>
      <c r="C23" s="15">
        <v>46170</v>
      </c>
      <c r="D23" s="16" t="s">
        <v>14</v>
      </c>
      <c r="E23" s="16" t="s">
        <v>13</v>
      </c>
      <c r="F23" s="22" t="s">
        <v>313</v>
      </c>
      <c r="G23" s="23">
        <v>17500</v>
      </c>
      <c r="H23" s="59"/>
      <c r="I23" s="24" t="e">
        <f t="shared" si="0"/>
        <v>#VALUE!</v>
      </c>
      <c r="J23" s="21"/>
      <c r="K23" s="25"/>
    </row>
    <row r="24" spans="2:11" ht="14.45" customHeight="1" x14ac:dyDescent="0.25">
      <c r="B24" s="14">
        <v>42</v>
      </c>
      <c r="C24" s="66">
        <v>46151</v>
      </c>
      <c r="D24" s="67" t="s">
        <v>14</v>
      </c>
      <c r="E24" s="67" t="s">
        <v>13</v>
      </c>
      <c r="F24" s="82" t="s">
        <v>534</v>
      </c>
      <c r="G24" s="68">
        <v>17500</v>
      </c>
      <c r="H24" s="69"/>
      <c r="I24" s="24" t="e">
        <f t="shared" si="0"/>
        <v>#VALUE!</v>
      </c>
      <c r="J24" s="21"/>
      <c r="K24" s="25"/>
    </row>
    <row r="25" spans="2:11" ht="14.45" customHeight="1" x14ac:dyDescent="0.25">
      <c r="B25" s="14">
        <v>159</v>
      </c>
      <c r="C25" s="15">
        <v>46172</v>
      </c>
      <c r="D25" s="16" t="s">
        <v>15</v>
      </c>
      <c r="E25" s="16" t="s">
        <v>13</v>
      </c>
      <c r="F25" s="22" t="s">
        <v>634</v>
      </c>
      <c r="G25" s="23">
        <v>100000</v>
      </c>
      <c r="H25" s="59"/>
      <c r="I25" s="24" t="e">
        <f t="shared" si="0"/>
        <v>#VALUE!</v>
      </c>
      <c r="J25" s="21"/>
      <c r="K25" s="25"/>
    </row>
    <row r="26" spans="2:11" ht="14.45" customHeight="1" x14ac:dyDescent="0.25">
      <c r="B26" s="14">
        <v>27</v>
      </c>
      <c r="C26" s="15">
        <v>46149</v>
      </c>
      <c r="D26" s="16" t="s">
        <v>14</v>
      </c>
      <c r="E26" s="16" t="s">
        <v>13</v>
      </c>
      <c r="F26" s="22" t="s">
        <v>520</v>
      </c>
      <c r="G26" s="23">
        <v>17500</v>
      </c>
      <c r="H26" s="59"/>
      <c r="I26" s="24" t="e">
        <f t="shared" si="0"/>
        <v>#VALUE!</v>
      </c>
      <c r="J26" s="21"/>
      <c r="K26" s="25"/>
    </row>
    <row r="27" spans="2:11" ht="14.45" customHeight="1" x14ac:dyDescent="0.25">
      <c r="B27" s="14">
        <v>9</v>
      </c>
      <c r="C27" s="15">
        <v>46146</v>
      </c>
      <c r="D27" s="16" t="s">
        <v>18</v>
      </c>
      <c r="E27" s="16" t="s">
        <v>13</v>
      </c>
      <c r="F27" s="22" t="s">
        <v>500</v>
      </c>
      <c r="G27" s="23">
        <v>870000</v>
      </c>
      <c r="H27" s="59"/>
      <c r="I27" s="24" t="e">
        <f t="shared" si="0"/>
        <v>#VALUE!</v>
      </c>
      <c r="J27" s="21"/>
      <c r="K27" s="25"/>
    </row>
    <row r="28" spans="2:11" ht="14.45" customHeight="1" x14ac:dyDescent="0.25">
      <c r="B28" s="14">
        <v>52</v>
      </c>
      <c r="C28" s="15">
        <v>46154</v>
      </c>
      <c r="D28" s="16" t="s">
        <v>18</v>
      </c>
      <c r="E28" s="16" t="s">
        <v>13</v>
      </c>
      <c r="F28" s="22" t="s">
        <v>539</v>
      </c>
      <c r="G28" s="23">
        <v>1200000</v>
      </c>
      <c r="H28" s="59"/>
      <c r="I28" s="24" t="e">
        <f t="shared" si="0"/>
        <v>#VALUE!</v>
      </c>
      <c r="J28" s="21"/>
      <c r="K28" s="25"/>
    </row>
    <row r="29" spans="2:11" ht="14.45" customHeight="1" x14ac:dyDescent="0.25">
      <c r="B29" s="14">
        <v>115</v>
      </c>
      <c r="C29" s="15">
        <v>46165</v>
      </c>
      <c r="D29" s="16" t="s">
        <v>18</v>
      </c>
      <c r="E29" s="16" t="s">
        <v>13</v>
      </c>
      <c r="F29" s="22" t="s">
        <v>591</v>
      </c>
      <c r="G29" s="23">
        <v>200000</v>
      </c>
      <c r="H29" s="59"/>
      <c r="I29" s="24" t="e">
        <f t="shared" si="0"/>
        <v>#VALUE!</v>
      </c>
      <c r="J29" s="21"/>
      <c r="K29" s="25"/>
    </row>
    <row r="30" spans="2:11" ht="14.45" customHeight="1" x14ac:dyDescent="0.25">
      <c r="B30" s="14">
        <v>103</v>
      </c>
      <c r="C30" s="15">
        <v>46163</v>
      </c>
      <c r="D30" s="16" t="s">
        <v>18</v>
      </c>
      <c r="E30" s="16" t="s">
        <v>13</v>
      </c>
      <c r="F30" s="22" t="s">
        <v>581</v>
      </c>
      <c r="G30" s="23">
        <v>500000</v>
      </c>
      <c r="H30" s="59"/>
      <c r="I30" s="24" t="e">
        <f t="shared" si="0"/>
        <v>#VALUE!</v>
      </c>
      <c r="J30" s="21"/>
      <c r="K30" s="25"/>
    </row>
    <row r="31" spans="2:11" ht="14.45" customHeight="1" x14ac:dyDescent="0.25">
      <c r="B31" s="14">
        <v>130</v>
      </c>
      <c r="C31" s="15">
        <v>46169</v>
      </c>
      <c r="D31" s="16" t="s">
        <v>18</v>
      </c>
      <c r="E31" s="16" t="s">
        <v>13</v>
      </c>
      <c r="F31" s="22" t="s">
        <v>606</v>
      </c>
      <c r="G31" s="23">
        <v>400000</v>
      </c>
      <c r="H31" s="59"/>
      <c r="I31" s="24" t="e">
        <f t="shared" si="0"/>
        <v>#VALUE!</v>
      </c>
      <c r="J31" s="21"/>
      <c r="K31" s="25"/>
    </row>
    <row r="32" spans="2:11" ht="14.45" customHeight="1" x14ac:dyDescent="0.25">
      <c r="B32" s="14">
        <v>101</v>
      </c>
      <c r="C32" s="15">
        <v>46163</v>
      </c>
      <c r="D32" s="16" t="s">
        <v>18</v>
      </c>
      <c r="E32" s="16" t="s">
        <v>13</v>
      </c>
      <c r="F32" s="22" t="s">
        <v>579</v>
      </c>
      <c r="G32" s="23">
        <v>970000</v>
      </c>
      <c r="H32" s="59"/>
      <c r="I32" s="24" t="e">
        <f t="shared" si="0"/>
        <v>#VALUE!</v>
      </c>
      <c r="J32" s="21"/>
      <c r="K32" s="25"/>
    </row>
    <row r="33" spans="2:11" ht="14.45" customHeight="1" x14ac:dyDescent="0.25">
      <c r="B33" s="14">
        <v>83</v>
      </c>
      <c r="C33" s="15">
        <v>46160</v>
      </c>
      <c r="D33" s="16" t="s">
        <v>18</v>
      </c>
      <c r="E33" s="16" t="s">
        <v>13</v>
      </c>
      <c r="F33" s="22" t="s">
        <v>567</v>
      </c>
      <c r="G33" s="23">
        <v>3000000</v>
      </c>
      <c r="H33" s="59"/>
      <c r="I33" s="24" t="e">
        <f t="shared" si="0"/>
        <v>#VALUE!</v>
      </c>
      <c r="J33" s="21"/>
      <c r="K33" s="25"/>
    </row>
    <row r="34" spans="2:11" ht="14.45" customHeight="1" x14ac:dyDescent="0.25">
      <c r="B34" s="14">
        <v>93</v>
      </c>
      <c r="C34" s="15">
        <v>46162</v>
      </c>
      <c r="D34" s="16" t="s">
        <v>15</v>
      </c>
      <c r="E34" s="16" t="s">
        <v>13</v>
      </c>
      <c r="F34" s="22" t="s">
        <v>573</v>
      </c>
      <c r="G34" s="23">
        <v>100000</v>
      </c>
      <c r="H34" s="59"/>
      <c r="I34" s="24" t="e">
        <f t="shared" si="0"/>
        <v>#VALUE!</v>
      </c>
      <c r="J34" s="21"/>
      <c r="K34" s="25"/>
    </row>
    <row r="35" spans="2:11" ht="14.45" customHeight="1" x14ac:dyDescent="0.25">
      <c r="B35" s="14">
        <v>17</v>
      </c>
      <c r="C35" s="15">
        <v>46147</v>
      </c>
      <c r="D35" s="16" t="s">
        <v>15</v>
      </c>
      <c r="E35" s="16" t="s">
        <v>13</v>
      </c>
      <c r="F35" s="22" t="s">
        <v>510</v>
      </c>
      <c r="G35" s="23">
        <v>235000</v>
      </c>
      <c r="H35" s="59"/>
      <c r="I35" s="24" t="e">
        <f t="shared" si="0"/>
        <v>#VALUE!</v>
      </c>
      <c r="J35" s="21"/>
      <c r="K35" s="25"/>
    </row>
    <row r="36" spans="2:11" ht="14.45" customHeight="1" x14ac:dyDescent="0.25">
      <c r="B36" s="14">
        <v>55</v>
      </c>
      <c r="C36" s="15">
        <v>46154</v>
      </c>
      <c r="D36" s="16" t="s">
        <v>15</v>
      </c>
      <c r="E36" s="16" t="s">
        <v>13</v>
      </c>
      <c r="F36" s="22" t="s">
        <v>541</v>
      </c>
      <c r="G36" s="23">
        <v>75000</v>
      </c>
      <c r="H36" s="59"/>
      <c r="I36" s="24" t="e">
        <f t="shared" si="0"/>
        <v>#VALUE!</v>
      </c>
      <c r="J36" s="21"/>
      <c r="K36" s="25"/>
    </row>
    <row r="37" spans="2:11" ht="14.45" customHeight="1" x14ac:dyDescent="0.25">
      <c r="B37" s="14">
        <v>125</v>
      </c>
      <c r="C37" s="15">
        <v>46168</v>
      </c>
      <c r="D37" s="16" t="s">
        <v>14</v>
      </c>
      <c r="E37" s="16" t="s">
        <v>13</v>
      </c>
      <c r="F37" s="22" t="s">
        <v>602</v>
      </c>
      <c r="G37" s="23">
        <v>3500</v>
      </c>
      <c r="H37" s="59"/>
      <c r="I37" s="24" t="e">
        <f t="shared" si="0"/>
        <v>#VALUE!</v>
      </c>
      <c r="J37" s="21"/>
      <c r="K37" s="25"/>
    </row>
    <row r="38" spans="2:11" x14ac:dyDescent="0.25">
      <c r="B38" s="14">
        <v>16</v>
      </c>
      <c r="C38" s="15">
        <v>46147</v>
      </c>
      <c r="D38" s="16" t="s">
        <v>14</v>
      </c>
      <c r="E38" s="16" t="s">
        <v>13</v>
      </c>
      <c r="F38" s="22" t="s">
        <v>509</v>
      </c>
      <c r="G38" s="23">
        <v>10500</v>
      </c>
      <c r="H38" s="59"/>
      <c r="I38" s="24" t="e">
        <f t="shared" ref="I38:I69" si="1">IF(OR(G38,H38&gt;0),(I37+G38-H38),0)</f>
        <v>#VALUE!</v>
      </c>
      <c r="J38" s="21"/>
    </row>
    <row r="39" spans="2:11" x14ac:dyDescent="0.25">
      <c r="B39" s="14">
        <v>28</v>
      </c>
      <c r="C39" s="15">
        <v>46149</v>
      </c>
      <c r="D39" s="16" t="s">
        <v>14</v>
      </c>
      <c r="E39" s="16" t="s">
        <v>13</v>
      </c>
      <c r="F39" s="22" t="s">
        <v>509</v>
      </c>
      <c r="G39" s="23">
        <v>10500</v>
      </c>
      <c r="H39" s="59"/>
      <c r="I39" s="24" t="e">
        <f t="shared" si="1"/>
        <v>#VALUE!</v>
      </c>
      <c r="J39" s="21"/>
    </row>
    <row r="40" spans="2:11" x14ac:dyDescent="0.25">
      <c r="B40" s="14">
        <v>150</v>
      </c>
      <c r="C40" s="15">
        <v>46171</v>
      </c>
      <c r="D40" s="16" t="s">
        <v>14</v>
      </c>
      <c r="E40" s="16" t="s">
        <v>13</v>
      </c>
      <c r="F40" s="22" t="s">
        <v>626</v>
      </c>
      <c r="G40" s="23">
        <v>35000</v>
      </c>
      <c r="H40" s="59"/>
      <c r="I40" s="24" t="e">
        <f t="shared" si="1"/>
        <v>#VALUE!</v>
      </c>
      <c r="J40" s="21"/>
    </row>
    <row r="41" spans="2:11" x14ac:dyDescent="0.25">
      <c r="B41" s="14">
        <v>30</v>
      </c>
      <c r="C41" s="15">
        <v>46149</v>
      </c>
      <c r="D41" s="16" t="s">
        <v>14</v>
      </c>
      <c r="E41" s="16" t="s">
        <v>13</v>
      </c>
      <c r="F41" s="22" t="s">
        <v>522</v>
      </c>
      <c r="G41" s="23">
        <v>3500</v>
      </c>
      <c r="H41" s="59"/>
      <c r="I41" s="24" t="e">
        <f t="shared" si="1"/>
        <v>#VALUE!</v>
      </c>
      <c r="J41" s="21"/>
    </row>
    <row r="42" spans="2:11" x14ac:dyDescent="0.25">
      <c r="B42" s="14">
        <v>53</v>
      </c>
      <c r="C42" s="15">
        <v>46154</v>
      </c>
      <c r="D42" s="16" t="s">
        <v>14</v>
      </c>
      <c r="E42" s="16" t="s">
        <v>13</v>
      </c>
      <c r="F42" s="22" t="s">
        <v>540</v>
      </c>
      <c r="G42" s="23">
        <v>17500</v>
      </c>
      <c r="H42" s="59"/>
      <c r="I42" s="24" t="e">
        <f t="shared" si="1"/>
        <v>#VALUE!</v>
      </c>
      <c r="J42" s="21"/>
    </row>
    <row r="43" spans="2:11" x14ac:dyDescent="0.25">
      <c r="B43" s="14">
        <v>160</v>
      </c>
      <c r="C43" s="15">
        <v>46172</v>
      </c>
      <c r="D43" s="16" t="s">
        <v>14</v>
      </c>
      <c r="E43" s="16" t="s">
        <v>13</v>
      </c>
      <c r="F43" s="22" t="s">
        <v>641</v>
      </c>
      <c r="G43" s="23">
        <v>10500</v>
      </c>
      <c r="H43" s="59"/>
      <c r="I43" s="24" t="e">
        <f t="shared" si="1"/>
        <v>#VALUE!</v>
      </c>
      <c r="J43" s="21"/>
    </row>
    <row r="44" spans="2:11" x14ac:dyDescent="0.25">
      <c r="B44" s="14">
        <v>94</v>
      </c>
      <c r="C44" s="15">
        <v>46162</v>
      </c>
      <c r="D44" s="16" t="s">
        <v>14</v>
      </c>
      <c r="E44" s="16" t="s">
        <v>13</v>
      </c>
      <c r="F44" s="22" t="s">
        <v>577</v>
      </c>
      <c r="G44" s="23">
        <v>24500</v>
      </c>
      <c r="H44" s="59"/>
      <c r="I44" s="24" t="e">
        <f t="shared" si="1"/>
        <v>#VALUE!</v>
      </c>
      <c r="J44" s="21"/>
    </row>
    <row r="45" spans="2:11" x14ac:dyDescent="0.25">
      <c r="B45" s="14">
        <v>109</v>
      </c>
      <c r="C45" s="15">
        <v>46164</v>
      </c>
      <c r="D45" s="70" t="s">
        <v>14</v>
      </c>
      <c r="E45" s="70" t="s">
        <v>13</v>
      </c>
      <c r="F45" s="81" t="s">
        <v>587</v>
      </c>
      <c r="G45" s="71">
        <v>7000</v>
      </c>
      <c r="H45" s="72"/>
      <c r="I45" s="24" t="e">
        <f t="shared" si="1"/>
        <v>#VALUE!</v>
      </c>
      <c r="J45" s="21"/>
    </row>
    <row r="46" spans="2:11" x14ac:dyDescent="0.25">
      <c r="B46" s="14">
        <v>3</v>
      </c>
      <c r="C46" s="15">
        <v>46144</v>
      </c>
      <c r="D46" s="16" t="s">
        <v>15</v>
      </c>
      <c r="E46" s="16" t="s">
        <v>16</v>
      </c>
      <c r="F46" s="22" t="s">
        <v>496</v>
      </c>
      <c r="G46" s="23">
        <v>285000</v>
      </c>
      <c r="H46" s="59"/>
      <c r="I46" s="24" t="e">
        <f t="shared" si="1"/>
        <v>#VALUE!</v>
      </c>
      <c r="J46" s="21"/>
    </row>
    <row r="47" spans="2:11" x14ac:dyDescent="0.25">
      <c r="B47" s="14">
        <v>32</v>
      </c>
      <c r="C47" s="15">
        <v>46149</v>
      </c>
      <c r="D47" s="16" t="s">
        <v>14</v>
      </c>
      <c r="E47" s="16" t="s">
        <v>13</v>
      </c>
      <c r="F47" s="80" t="s">
        <v>524</v>
      </c>
      <c r="G47" s="23">
        <v>35000</v>
      </c>
      <c r="H47" s="59"/>
      <c r="I47" s="24" t="e">
        <f t="shared" si="1"/>
        <v>#VALUE!</v>
      </c>
      <c r="J47" s="21"/>
    </row>
    <row r="48" spans="2:11" x14ac:dyDescent="0.25">
      <c r="B48" s="14">
        <v>149</v>
      </c>
      <c r="C48" s="15">
        <v>46171</v>
      </c>
      <c r="D48" s="16" t="s">
        <v>14</v>
      </c>
      <c r="E48" s="16" t="s">
        <v>13</v>
      </c>
      <c r="F48" s="22" t="s">
        <v>625</v>
      </c>
      <c r="G48" s="23">
        <v>5500</v>
      </c>
      <c r="H48" s="59"/>
      <c r="I48" s="24" t="e">
        <f t="shared" si="1"/>
        <v>#VALUE!</v>
      </c>
      <c r="J48" s="21"/>
    </row>
    <row r="49" spans="1:19" x14ac:dyDescent="0.25">
      <c r="B49" s="14">
        <v>8</v>
      </c>
      <c r="C49" s="15">
        <v>46146</v>
      </c>
      <c r="D49" s="16" t="s">
        <v>15</v>
      </c>
      <c r="E49" s="16" t="s">
        <v>13</v>
      </c>
      <c r="F49" s="22" t="s">
        <v>499</v>
      </c>
      <c r="G49" s="23">
        <v>644000</v>
      </c>
      <c r="H49" s="59"/>
      <c r="I49" s="24" t="e">
        <f t="shared" si="1"/>
        <v>#VALUE!</v>
      </c>
      <c r="J49" s="21"/>
    </row>
    <row r="50" spans="1:19" x14ac:dyDescent="0.25">
      <c r="B50" s="14">
        <v>81</v>
      </c>
      <c r="C50" s="15">
        <v>46158</v>
      </c>
      <c r="D50" s="16" t="s">
        <v>15</v>
      </c>
      <c r="E50" s="16" t="s">
        <v>13</v>
      </c>
      <c r="F50" s="22" t="s">
        <v>564</v>
      </c>
      <c r="G50" s="23">
        <v>350000</v>
      </c>
      <c r="H50" s="59"/>
      <c r="I50" s="24" t="e">
        <f t="shared" si="1"/>
        <v>#VALUE!</v>
      </c>
      <c r="J50" s="21"/>
    </row>
    <row r="51" spans="1:19" x14ac:dyDescent="0.25">
      <c r="B51" s="14">
        <v>29</v>
      </c>
      <c r="C51" s="15">
        <v>46149</v>
      </c>
      <c r="D51" s="16" t="s">
        <v>15</v>
      </c>
      <c r="E51" s="16" t="s">
        <v>16</v>
      </c>
      <c r="F51" s="22" t="s">
        <v>521</v>
      </c>
      <c r="G51" s="23">
        <v>285000</v>
      </c>
      <c r="H51" s="59"/>
      <c r="I51" s="24" t="e">
        <f t="shared" si="1"/>
        <v>#VALUE!</v>
      </c>
      <c r="J51" s="21"/>
    </row>
    <row r="52" spans="1:19" x14ac:dyDescent="0.25">
      <c r="B52" s="14">
        <v>108</v>
      </c>
      <c r="C52" s="15">
        <v>46164</v>
      </c>
      <c r="D52" s="16" t="s">
        <v>15</v>
      </c>
      <c r="E52" s="16" t="s">
        <v>10</v>
      </c>
      <c r="F52" s="22" t="s">
        <v>584</v>
      </c>
      <c r="G52" s="23">
        <v>263000</v>
      </c>
      <c r="H52" s="59"/>
      <c r="I52" s="24" t="e">
        <f t="shared" si="1"/>
        <v>#VALUE!</v>
      </c>
      <c r="J52" s="21"/>
    </row>
    <row r="53" spans="1:19" x14ac:dyDescent="0.25">
      <c r="B53" s="14">
        <v>10</v>
      </c>
      <c r="C53" s="15">
        <v>46146</v>
      </c>
      <c r="D53" s="16" t="s">
        <v>15</v>
      </c>
      <c r="E53" s="16" t="s">
        <v>10</v>
      </c>
      <c r="F53" s="22" t="s">
        <v>501</v>
      </c>
      <c r="G53" s="23">
        <v>115500</v>
      </c>
      <c r="H53" s="59"/>
      <c r="I53" s="24" t="e">
        <f t="shared" si="1"/>
        <v>#VALUE!</v>
      </c>
      <c r="J53" s="21"/>
    </row>
    <row r="54" spans="1:19" x14ac:dyDescent="0.25">
      <c r="B54" s="14">
        <v>4</v>
      </c>
      <c r="C54" s="15">
        <v>46144</v>
      </c>
      <c r="D54" s="16" t="s">
        <v>15</v>
      </c>
      <c r="E54" s="16" t="s">
        <v>13</v>
      </c>
      <c r="F54" s="22" t="s">
        <v>497</v>
      </c>
      <c r="G54" s="23">
        <v>350000</v>
      </c>
      <c r="H54" s="59"/>
      <c r="I54" s="24" t="e">
        <f t="shared" si="1"/>
        <v>#VALUE!</v>
      </c>
      <c r="J54" s="21"/>
    </row>
    <row r="55" spans="1:19" x14ac:dyDescent="0.25">
      <c r="B55" s="14">
        <v>144</v>
      </c>
      <c r="C55" s="15">
        <v>46170</v>
      </c>
      <c r="D55" s="16" t="s">
        <v>15</v>
      </c>
      <c r="E55" s="16" t="s">
        <v>13</v>
      </c>
      <c r="F55" s="22" t="s">
        <v>620</v>
      </c>
      <c r="G55" s="23">
        <v>300000</v>
      </c>
      <c r="H55" s="59"/>
      <c r="I55" s="24" t="e">
        <f t="shared" si="1"/>
        <v>#VALUE!</v>
      </c>
      <c r="J55" s="21"/>
      <c r="K55" s="25"/>
    </row>
    <row r="56" spans="1:19" x14ac:dyDescent="0.25">
      <c r="B56" s="14">
        <v>143</v>
      </c>
      <c r="C56" s="15">
        <v>46170</v>
      </c>
      <c r="D56" s="16" t="s">
        <v>15</v>
      </c>
      <c r="E56" s="16" t="s">
        <v>13</v>
      </c>
      <c r="F56" s="22" t="s">
        <v>619</v>
      </c>
      <c r="G56" s="23">
        <v>200000</v>
      </c>
      <c r="H56" s="59"/>
      <c r="I56" s="24" t="e">
        <f t="shared" si="1"/>
        <v>#VALUE!</v>
      </c>
      <c r="J56" s="21"/>
    </row>
    <row r="57" spans="1:19" x14ac:dyDescent="0.25">
      <c r="B57" s="14">
        <v>102</v>
      </c>
      <c r="C57" s="15">
        <v>46163</v>
      </c>
      <c r="D57" s="16" t="s">
        <v>15</v>
      </c>
      <c r="E57" s="16" t="s">
        <v>10</v>
      </c>
      <c r="F57" s="22" t="s">
        <v>580</v>
      </c>
      <c r="G57" s="23">
        <v>9000</v>
      </c>
      <c r="H57" s="59"/>
      <c r="I57" s="24" t="e">
        <f t="shared" si="1"/>
        <v>#VALUE!</v>
      </c>
      <c r="J57" s="21"/>
    </row>
    <row r="58" spans="1:19" x14ac:dyDescent="0.25">
      <c r="B58" s="14">
        <v>141</v>
      </c>
      <c r="C58" s="15">
        <v>46170</v>
      </c>
      <c r="D58" s="16" t="s">
        <v>15</v>
      </c>
      <c r="E58" s="16" t="s">
        <v>10</v>
      </c>
      <c r="F58" s="22" t="s">
        <v>618</v>
      </c>
      <c r="G58" s="23">
        <v>1375000</v>
      </c>
      <c r="H58" s="59"/>
      <c r="I58" s="24" t="e">
        <f t="shared" si="1"/>
        <v>#VALUE!</v>
      </c>
      <c r="J58" s="21"/>
      <c r="K58" s="25"/>
    </row>
    <row r="59" spans="1:19" x14ac:dyDescent="0.25">
      <c r="B59" s="14">
        <v>124</v>
      </c>
      <c r="C59" s="15">
        <v>46168</v>
      </c>
      <c r="D59" s="16" t="s">
        <v>15</v>
      </c>
      <c r="E59" s="16" t="s">
        <v>10</v>
      </c>
      <c r="F59" s="22" t="s">
        <v>601</v>
      </c>
      <c r="G59" s="23">
        <v>350000</v>
      </c>
      <c r="H59" s="59"/>
      <c r="I59" s="24" t="e">
        <f t="shared" si="1"/>
        <v>#VALUE!</v>
      </c>
      <c r="J59" s="21"/>
      <c r="K59" s="25"/>
    </row>
    <row r="60" spans="1:19" x14ac:dyDescent="0.25">
      <c r="A60" s="2"/>
      <c r="B60" s="14">
        <v>100</v>
      </c>
      <c r="C60" s="15">
        <v>46163</v>
      </c>
      <c r="D60" s="16" t="s">
        <v>15</v>
      </c>
      <c r="E60" s="16" t="s">
        <v>16</v>
      </c>
      <c r="F60" s="22" t="s">
        <v>578</v>
      </c>
      <c r="G60" s="23">
        <v>100000</v>
      </c>
      <c r="H60" s="59"/>
      <c r="I60" s="24" t="e">
        <f t="shared" si="1"/>
        <v>#VALUE!</v>
      </c>
      <c r="J60" s="21"/>
      <c r="K60" s="25"/>
      <c r="S60" t="s">
        <v>28</v>
      </c>
    </row>
    <row r="61" spans="1:19" ht="14.45" customHeight="1" x14ac:dyDescent="0.25">
      <c r="B61" s="14">
        <v>80</v>
      </c>
      <c r="C61" s="15">
        <v>46158</v>
      </c>
      <c r="D61" s="16" t="s">
        <v>15</v>
      </c>
      <c r="E61" s="16" t="s">
        <v>13</v>
      </c>
      <c r="F61" s="22" t="s">
        <v>563</v>
      </c>
      <c r="G61" s="23">
        <v>730000</v>
      </c>
      <c r="H61" s="59"/>
      <c r="I61" s="24" t="e">
        <f t="shared" si="1"/>
        <v>#VALUE!</v>
      </c>
      <c r="J61" s="54"/>
    </row>
    <row r="62" spans="1:19" ht="14.45" customHeight="1" x14ac:dyDescent="0.25">
      <c r="B62" s="14">
        <v>54</v>
      </c>
      <c r="C62" s="15">
        <v>46154</v>
      </c>
      <c r="D62" s="16" t="s">
        <v>14</v>
      </c>
      <c r="E62" s="16" t="s">
        <v>13</v>
      </c>
      <c r="F62" s="22" t="s">
        <v>478</v>
      </c>
      <c r="G62" s="23">
        <v>35000</v>
      </c>
      <c r="H62" s="59"/>
      <c r="I62" s="24" t="e">
        <f t="shared" si="1"/>
        <v>#VALUE!</v>
      </c>
      <c r="J62" s="54"/>
    </row>
    <row r="63" spans="1:19" ht="14.45" customHeight="1" x14ac:dyDescent="0.25">
      <c r="B63" s="14">
        <v>47</v>
      </c>
      <c r="C63" s="15">
        <v>46153</v>
      </c>
      <c r="D63" s="16" t="s">
        <v>18</v>
      </c>
      <c r="E63" s="16" t="s">
        <v>10</v>
      </c>
      <c r="F63" s="22" t="s">
        <v>535</v>
      </c>
      <c r="G63" s="23">
        <v>104000</v>
      </c>
      <c r="H63" s="59"/>
      <c r="I63" s="24" t="e">
        <f t="shared" si="1"/>
        <v>#VALUE!</v>
      </c>
      <c r="J63" s="54"/>
      <c r="M63" t="s">
        <v>386</v>
      </c>
    </row>
    <row r="64" spans="1:19" ht="14.45" customHeight="1" x14ac:dyDescent="0.25">
      <c r="B64" s="14">
        <v>2</v>
      </c>
      <c r="C64" s="15">
        <v>46144</v>
      </c>
      <c r="D64" s="16" t="s">
        <v>15</v>
      </c>
      <c r="E64" s="16" t="s">
        <v>13</v>
      </c>
      <c r="F64" s="22" t="s">
        <v>495</v>
      </c>
      <c r="G64" s="23">
        <v>630000</v>
      </c>
      <c r="H64" s="59"/>
      <c r="I64" s="24" t="e">
        <f t="shared" si="1"/>
        <v>#VALUE!</v>
      </c>
      <c r="J64" s="54"/>
    </row>
    <row r="65" spans="2:11" ht="14.45" customHeight="1" x14ac:dyDescent="0.25">
      <c r="B65" s="14">
        <v>69</v>
      </c>
      <c r="C65" s="15">
        <v>46157</v>
      </c>
      <c r="D65" s="16" t="s">
        <v>15</v>
      </c>
      <c r="E65" s="16" t="s">
        <v>13</v>
      </c>
      <c r="F65" s="22" t="s">
        <v>554</v>
      </c>
      <c r="G65" s="23">
        <v>350000</v>
      </c>
      <c r="H65" s="59"/>
      <c r="I65" s="24" t="e">
        <f t="shared" si="1"/>
        <v>#VALUE!</v>
      </c>
      <c r="J65" s="54"/>
    </row>
    <row r="66" spans="2:11" ht="14.45" customHeight="1" x14ac:dyDescent="0.25">
      <c r="B66" s="14">
        <v>22</v>
      </c>
      <c r="C66" s="15">
        <v>46148</v>
      </c>
      <c r="D66" s="16" t="s">
        <v>14</v>
      </c>
      <c r="E66" s="16" t="s">
        <v>13</v>
      </c>
      <c r="F66" s="22" t="s">
        <v>518</v>
      </c>
      <c r="G66" s="23">
        <v>55000</v>
      </c>
      <c r="H66" s="59"/>
      <c r="I66" s="24" t="e">
        <f t="shared" si="1"/>
        <v>#VALUE!</v>
      </c>
      <c r="J66" s="54"/>
    </row>
    <row r="67" spans="2:11" ht="14.45" customHeight="1" x14ac:dyDescent="0.25">
      <c r="B67" s="14">
        <v>39</v>
      </c>
      <c r="C67" s="15">
        <v>46150</v>
      </c>
      <c r="D67" s="16" t="s">
        <v>14</v>
      </c>
      <c r="E67" s="16" t="s">
        <v>13</v>
      </c>
      <c r="F67" s="22" t="s">
        <v>542</v>
      </c>
      <c r="G67" s="23">
        <v>17500</v>
      </c>
      <c r="H67" s="59"/>
      <c r="I67" s="24" t="e">
        <f t="shared" si="1"/>
        <v>#VALUE!</v>
      </c>
      <c r="J67" s="54"/>
    </row>
    <row r="68" spans="2:11" ht="14.45" customHeight="1" x14ac:dyDescent="0.25">
      <c r="B68" s="14">
        <v>122</v>
      </c>
      <c r="C68" s="15">
        <v>46168</v>
      </c>
      <c r="D68" s="16" t="s">
        <v>15</v>
      </c>
      <c r="E68" s="16" t="s">
        <v>13</v>
      </c>
      <c r="F68" s="22" t="s">
        <v>598</v>
      </c>
      <c r="G68" s="23">
        <v>3600000</v>
      </c>
      <c r="H68" s="59"/>
      <c r="I68" s="24" t="e">
        <f t="shared" si="1"/>
        <v>#VALUE!</v>
      </c>
      <c r="J68" s="54"/>
    </row>
    <row r="69" spans="2:11" ht="14.45" customHeight="1" x14ac:dyDescent="0.25">
      <c r="B69" s="14">
        <v>15</v>
      </c>
      <c r="C69" s="15">
        <v>46147</v>
      </c>
      <c r="D69" s="16" t="s">
        <v>15</v>
      </c>
      <c r="E69" s="16" t="s">
        <v>16</v>
      </c>
      <c r="F69" s="22" t="s">
        <v>508</v>
      </c>
      <c r="G69" s="23">
        <v>100000</v>
      </c>
      <c r="H69" s="59"/>
      <c r="I69" s="24" t="e">
        <f t="shared" si="1"/>
        <v>#VALUE!</v>
      </c>
      <c r="J69" s="54"/>
    </row>
    <row r="70" spans="2:11" ht="14.45" customHeight="1" x14ac:dyDescent="0.25">
      <c r="B70" s="14">
        <v>91</v>
      </c>
      <c r="C70" s="15">
        <v>46162</v>
      </c>
      <c r="D70" s="16" t="s">
        <v>11</v>
      </c>
      <c r="E70" s="16" t="s">
        <v>16</v>
      </c>
      <c r="F70" s="22" t="s">
        <v>571</v>
      </c>
      <c r="G70" s="23">
        <v>570000</v>
      </c>
      <c r="H70" s="59"/>
      <c r="I70" s="24" t="e">
        <f t="shared" ref="I70:I76" si="2">IF(OR(G70,H70&gt;0),(I69+G70-H70),0)</f>
        <v>#VALUE!</v>
      </c>
      <c r="J70" s="54"/>
    </row>
    <row r="71" spans="2:11" x14ac:dyDescent="0.25">
      <c r="B71" s="14">
        <v>21</v>
      </c>
      <c r="C71" s="15">
        <v>46148</v>
      </c>
      <c r="D71" s="16" t="s">
        <v>15</v>
      </c>
      <c r="E71" s="16" t="s">
        <v>13</v>
      </c>
      <c r="F71" s="22" t="s">
        <v>514</v>
      </c>
      <c r="G71" s="23">
        <v>50000</v>
      </c>
      <c r="H71" s="59"/>
      <c r="I71" s="24" t="e">
        <f t="shared" si="2"/>
        <v>#VALUE!</v>
      </c>
      <c r="J71" s="54"/>
    </row>
    <row r="72" spans="2:11" x14ac:dyDescent="0.25">
      <c r="B72" s="14">
        <v>48</v>
      </c>
      <c r="C72" s="15">
        <v>46153</v>
      </c>
      <c r="D72" s="16" t="s">
        <v>14</v>
      </c>
      <c r="E72" s="16" t="s">
        <v>13</v>
      </c>
      <c r="F72" s="22" t="s">
        <v>536</v>
      </c>
      <c r="G72" s="23">
        <v>14000</v>
      </c>
      <c r="H72" s="59"/>
      <c r="I72" s="24" t="e">
        <f t="shared" si="2"/>
        <v>#VALUE!</v>
      </c>
      <c r="J72" s="54"/>
    </row>
    <row r="73" spans="2:11" x14ac:dyDescent="0.25">
      <c r="B73" s="14">
        <v>62</v>
      </c>
      <c r="C73" s="15">
        <v>46155</v>
      </c>
      <c r="D73" s="16" t="s">
        <v>11</v>
      </c>
      <c r="E73" s="16" t="s">
        <v>21</v>
      </c>
      <c r="F73" s="22" t="s">
        <v>548</v>
      </c>
      <c r="G73" s="23"/>
      <c r="H73" s="59">
        <v>2000</v>
      </c>
      <c r="I73" s="24" t="e">
        <f t="shared" si="2"/>
        <v>#VALUE!</v>
      </c>
      <c r="J73" s="54"/>
      <c r="K73" s="26"/>
    </row>
    <row r="74" spans="2:11" x14ac:dyDescent="0.25">
      <c r="B74" s="14">
        <v>163</v>
      </c>
      <c r="C74" s="15">
        <v>46172</v>
      </c>
      <c r="D74" s="16" t="s">
        <v>11</v>
      </c>
      <c r="E74" s="16" t="s">
        <v>17</v>
      </c>
      <c r="F74" s="22" t="s">
        <v>637</v>
      </c>
      <c r="G74" s="23"/>
      <c r="H74" s="59">
        <v>65000</v>
      </c>
      <c r="I74" s="24" t="e">
        <f t="shared" si="2"/>
        <v>#VALUE!</v>
      </c>
      <c r="J74" s="54"/>
      <c r="K74" s="26"/>
    </row>
    <row r="75" spans="2:11" x14ac:dyDescent="0.25">
      <c r="B75" s="14">
        <v>162</v>
      </c>
      <c r="C75" s="15">
        <v>46172</v>
      </c>
      <c r="D75" s="16" t="s">
        <v>11</v>
      </c>
      <c r="E75" s="16" t="s">
        <v>17</v>
      </c>
      <c r="F75" s="22" t="s">
        <v>636</v>
      </c>
      <c r="G75" s="23"/>
      <c r="H75" s="59">
        <v>100000</v>
      </c>
      <c r="I75" s="24" t="e">
        <f t="shared" si="2"/>
        <v>#VALUE!</v>
      </c>
      <c r="J75" s="54"/>
      <c r="K75" s="26"/>
    </row>
    <row r="76" spans="2:11" x14ac:dyDescent="0.25">
      <c r="B76" s="14">
        <v>161</v>
      </c>
      <c r="C76" s="15">
        <v>46172</v>
      </c>
      <c r="D76" s="16" t="s">
        <v>11</v>
      </c>
      <c r="E76" s="16" t="s">
        <v>17</v>
      </c>
      <c r="F76" s="22" t="s">
        <v>635</v>
      </c>
      <c r="G76" s="23"/>
      <c r="H76" s="59">
        <v>1000000</v>
      </c>
      <c r="I76" s="24" t="e">
        <f t="shared" si="2"/>
        <v>#VALUE!</v>
      </c>
      <c r="J76" s="54"/>
    </row>
    <row r="77" spans="2:11" x14ac:dyDescent="0.25">
      <c r="B77" s="14">
        <v>1</v>
      </c>
      <c r="C77" s="15">
        <v>46144</v>
      </c>
      <c r="D77" s="16" t="s">
        <v>11</v>
      </c>
      <c r="E77" s="16" t="s">
        <v>12</v>
      </c>
      <c r="F77" s="83" t="s">
        <v>494</v>
      </c>
      <c r="G77" s="84">
        <v>3705550</v>
      </c>
      <c r="H77" s="85"/>
      <c r="I77" s="24">
        <f>$I$4+G77-H77</f>
        <v>3705550</v>
      </c>
      <c r="J77" s="54"/>
    </row>
    <row r="78" spans="2:11" x14ac:dyDescent="0.25">
      <c r="B78" s="14">
        <v>114</v>
      </c>
      <c r="C78" s="15">
        <v>46164</v>
      </c>
      <c r="D78" s="16" t="s">
        <v>11</v>
      </c>
      <c r="E78" s="16" t="s">
        <v>23</v>
      </c>
      <c r="F78" s="22" t="s">
        <v>590</v>
      </c>
      <c r="G78" s="23"/>
      <c r="H78" s="59">
        <v>2000</v>
      </c>
      <c r="I78" s="24">
        <f t="shared" ref="I78:I109" si="3">IF(OR(G78,H78&gt;0),(I77+G78-H78),0)</f>
        <v>3703550</v>
      </c>
      <c r="J78" s="54"/>
    </row>
    <row r="79" spans="2:11" x14ac:dyDescent="0.25">
      <c r="B79" s="14">
        <v>157</v>
      </c>
      <c r="C79" s="15">
        <v>46171</v>
      </c>
      <c r="D79" s="16" t="s">
        <v>11</v>
      </c>
      <c r="E79" s="16" t="s">
        <v>17</v>
      </c>
      <c r="F79" s="22" t="s">
        <v>633</v>
      </c>
      <c r="G79" s="23"/>
      <c r="H79" s="59">
        <v>26600</v>
      </c>
      <c r="I79" s="24">
        <f t="shared" si="3"/>
        <v>3676950</v>
      </c>
      <c r="J79" s="54"/>
    </row>
    <row r="80" spans="2:11" x14ac:dyDescent="0.25">
      <c r="B80" s="14">
        <v>51</v>
      </c>
      <c r="C80" s="15">
        <v>46153</v>
      </c>
      <c r="D80" s="16" t="s">
        <v>11</v>
      </c>
      <c r="E80" s="16" t="s">
        <v>17</v>
      </c>
      <c r="F80" s="22" t="s">
        <v>623</v>
      </c>
      <c r="G80" s="23"/>
      <c r="H80" s="59">
        <v>74300</v>
      </c>
      <c r="I80" s="24">
        <f t="shared" si="3"/>
        <v>3602650</v>
      </c>
      <c r="J80" s="54"/>
    </row>
    <row r="81" spans="2:10" x14ac:dyDescent="0.25">
      <c r="B81" s="14">
        <v>106</v>
      </c>
      <c r="C81" s="15">
        <v>46163</v>
      </c>
      <c r="D81" s="16" t="s">
        <v>11</v>
      </c>
      <c r="E81" s="16" t="s">
        <v>23</v>
      </c>
      <c r="F81" s="22" t="s">
        <v>583</v>
      </c>
      <c r="G81" s="23"/>
      <c r="H81" s="59">
        <v>2000</v>
      </c>
      <c r="I81" s="24">
        <f t="shared" si="3"/>
        <v>3600650</v>
      </c>
      <c r="J81" s="54"/>
    </row>
    <row r="82" spans="2:10" x14ac:dyDescent="0.25">
      <c r="B82" s="14">
        <v>95</v>
      </c>
      <c r="C82" s="15">
        <v>46162</v>
      </c>
      <c r="D82" s="16" t="s">
        <v>283</v>
      </c>
      <c r="E82" s="16" t="s">
        <v>23</v>
      </c>
      <c r="F82" s="22" t="s">
        <v>572</v>
      </c>
      <c r="G82" s="23"/>
      <c r="H82" s="59">
        <v>335500</v>
      </c>
      <c r="I82" s="24">
        <f t="shared" si="3"/>
        <v>3265150</v>
      </c>
      <c r="J82" s="54"/>
    </row>
    <row r="83" spans="2:10" x14ac:dyDescent="0.25">
      <c r="B83" s="14">
        <v>167</v>
      </c>
      <c r="C83" s="15">
        <v>46172</v>
      </c>
      <c r="D83" s="16" t="s">
        <v>283</v>
      </c>
      <c r="E83" s="16" t="s">
        <v>17</v>
      </c>
      <c r="F83" s="22" t="s">
        <v>644</v>
      </c>
      <c r="G83" s="23"/>
      <c r="H83" s="59">
        <v>34000</v>
      </c>
      <c r="I83" s="24">
        <f t="shared" si="3"/>
        <v>3231150</v>
      </c>
      <c r="J83" s="54"/>
    </row>
    <row r="84" spans="2:10" x14ac:dyDescent="0.25">
      <c r="B84" s="14">
        <v>6</v>
      </c>
      <c r="C84" s="15">
        <v>46144</v>
      </c>
      <c r="D84" s="16" t="s">
        <v>283</v>
      </c>
      <c r="E84" s="16" t="s">
        <v>17</v>
      </c>
      <c r="F84" s="22" t="s">
        <v>507</v>
      </c>
      <c r="G84" s="23"/>
      <c r="H84" s="59">
        <v>210000</v>
      </c>
      <c r="I84" s="24">
        <f t="shared" si="3"/>
        <v>3021150</v>
      </c>
      <c r="J84" s="54"/>
    </row>
    <row r="85" spans="2:10" x14ac:dyDescent="0.25">
      <c r="B85" s="14">
        <v>45</v>
      </c>
      <c r="C85" s="15">
        <v>46151</v>
      </c>
      <c r="D85" s="16" t="s">
        <v>283</v>
      </c>
      <c r="E85" s="16" t="s">
        <v>17</v>
      </c>
      <c r="F85" s="22" t="s">
        <v>507</v>
      </c>
      <c r="G85" s="23"/>
      <c r="H85" s="59">
        <v>238000</v>
      </c>
      <c r="I85" s="24">
        <f t="shared" si="3"/>
        <v>2783150</v>
      </c>
      <c r="J85" s="54"/>
    </row>
    <row r="86" spans="2:10" x14ac:dyDescent="0.25">
      <c r="B86" s="14">
        <v>82</v>
      </c>
      <c r="C86" s="15">
        <v>46158</v>
      </c>
      <c r="D86" s="16" t="s">
        <v>283</v>
      </c>
      <c r="E86" s="16" t="s">
        <v>17</v>
      </c>
      <c r="F86" s="22" t="s">
        <v>565</v>
      </c>
      <c r="G86" s="23"/>
      <c r="H86" s="59">
        <v>218000</v>
      </c>
      <c r="I86" s="24">
        <f t="shared" si="3"/>
        <v>2565150</v>
      </c>
      <c r="J86" s="54"/>
    </row>
    <row r="87" spans="2:10" x14ac:dyDescent="0.25">
      <c r="B87" s="14">
        <v>166</v>
      </c>
      <c r="C87" s="15">
        <v>46172</v>
      </c>
      <c r="D87" s="16" t="s">
        <v>283</v>
      </c>
      <c r="E87" s="16" t="s">
        <v>17</v>
      </c>
      <c r="F87" s="22" t="s">
        <v>643</v>
      </c>
      <c r="G87" s="23"/>
      <c r="H87" s="59">
        <v>257000</v>
      </c>
      <c r="I87" s="24">
        <f t="shared" si="3"/>
        <v>2308150</v>
      </c>
      <c r="J87" s="54"/>
    </row>
    <row r="88" spans="2:10" x14ac:dyDescent="0.25">
      <c r="B88" s="14">
        <v>165</v>
      </c>
      <c r="C88" s="15">
        <v>46172</v>
      </c>
      <c r="D88" s="16" t="s">
        <v>11</v>
      </c>
      <c r="E88" s="16" t="s">
        <v>17</v>
      </c>
      <c r="F88" s="22" t="s">
        <v>639</v>
      </c>
      <c r="G88" s="23"/>
      <c r="H88" s="59">
        <v>45000</v>
      </c>
      <c r="I88" s="24">
        <f t="shared" si="3"/>
        <v>2263150</v>
      </c>
      <c r="J88" s="21"/>
    </row>
    <row r="89" spans="2:10" x14ac:dyDescent="0.25">
      <c r="B89" s="14">
        <v>118</v>
      </c>
      <c r="C89" s="15">
        <v>46165</v>
      </c>
      <c r="D89" s="16" t="s">
        <v>283</v>
      </c>
      <c r="E89" s="16" t="s">
        <v>17</v>
      </c>
      <c r="F89" s="22" t="s">
        <v>594</v>
      </c>
      <c r="G89" s="23"/>
      <c r="H89" s="59">
        <v>258000</v>
      </c>
      <c r="I89" s="24">
        <f t="shared" si="3"/>
        <v>2005150</v>
      </c>
      <c r="J89" s="54"/>
    </row>
    <row r="90" spans="2:10" x14ac:dyDescent="0.25">
      <c r="B90" s="14">
        <v>117</v>
      </c>
      <c r="C90" s="15">
        <v>46165</v>
      </c>
      <c r="D90" s="16" t="s">
        <v>11</v>
      </c>
      <c r="E90" s="16" t="s">
        <v>17</v>
      </c>
      <c r="F90" s="22" t="s">
        <v>593</v>
      </c>
      <c r="G90" s="23"/>
      <c r="H90" s="59">
        <v>50000</v>
      </c>
      <c r="I90" s="24">
        <f t="shared" si="3"/>
        <v>1955150</v>
      </c>
      <c r="J90" s="54"/>
    </row>
    <row r="91" spans="2:10" x14ac:dyDescent="0.25">
      <c r="B91" s="14">
        <v>164</v>
      </c>
      <c r="C91" s="15">
        <v>46172</v>
      </c>
      <c r="D91" s="16" t="s">
        <v>11</v>
      </c>
      <c r="E91" s="16" t="s">
        <v>17</v>
      </c>
      <c r="F91" s="22" t="s">
        <v>638</v>
      </c>
      <c r="G91" s="23"/>
      <c r="H91" s="59">
        <v>25000</v>
      </c>
      <c r="I91" s="24">
        <f t="shared" si="3"/>
        <v>1930150</v>
      </c>
      <c r="J91" s="54"/>
    </row>
    <row r="92" spans="2:10" x14ac:dyDescent="0.25">
      <c r="B92" s="14">
        <v>20</v>
      </c>
      <c r="C92" s="15">
        <v>46147</v>
      </c>
      <c r="D92" s="16" t="s">
        <v>283</v>
      </c>
      <c r="E92" s="16" t="s">
        <v>17</v>
      </c>
      <c r="F92" s="22" t="s">
        <v>513</v>
      </c>
      <c r="G92" s="23"/>
      <c r="H92" s="59">
        <v>105000</v>
      </c>
      <c r="I92" s="24">
        <f t="shared" si="3"/>
        <v>1825150</v>
      </c>
      <c r="J92" s="54"/>
    </row>
    <row r="93" spans="2:10" x14ac:dyDescent="0.25">
      <c r="B93" s="14">
        <v>129</v>
      </c>
      <c r="C93" s="15">
        <v>46168</v>
      </c>
      <c r="D93" s="16" t="s">
        <v>283</v>
      </c>
      <c r="E93" s="16" t="s">
        <v>17</v>
      </c>
      <c r="F93" s="22" t="s">
        <v>605</v>
      </c>
      <c r="G93" s="23"/>
      <c r="H93" s="59">
        <v>70000</v>
      </c>
      <c r="I93" s="24">
        <f t="shared" si="3"/>
        <v>1755150</v>
      </c>
      <c r="J93" s="54"/>
    </row>
    <row r="94" spans="2:10" x14ac:dyDescent="0.25">
      <c r="B94" s="14">
        <v>90</v>
      </c>
      <c r="C94" s="15">
        <v>46161</v>
      </c>
      <c r="D94" s="16" t="s">
        <v>11</v>
      </c>
      <c r="E94" s="16" t="s">
        <v>17</v>
      </c>
      <c r="F94" s="22" t="s">
        <v>570</v>
      </c>
      <c r="G94" s="23"/>
      <c r="H94" s="59">
        <v>70000</v>
      </c>
      <c r="I94" s="24">
        <f t="shared" si="3"/>
        <v>1685150</v>
      </c>
      <c r="J94" s="54"/>
    </row>
    <row r="95" spans="2:10" x14ac:dyDescent="0.25">
      <c r="B95" s="14">
        <v>58</v>
      </c>
      <c r="C95" s="15">
        <v>46154</v>
      </c>
      <c r="D95" s="16" t="s">
        <v>283</v>
      </c>
      <c r="E95" s="16" t="s">
        <v>17</v>
      </c>
      <c r="F95" s="22" t="s">
        <v>544</v>
      </c>
      <c r="G95" s="23"/>
      <c r="H95" s="59">
        <v>70000</v>
      </c>
      <c r="I95" s="24">
        <f t="shared" si="3"/>
        <v>1615150</v>
      </c>
      <c r="J95" s="54"/>
    </row>
    <row r="96" spans="2:10" x14ac:dyDescent="0.25">
      <c r="B96" s="14">
        <v>169</v>
      </c>
      <c r="C96" s="15">
        <v>46172</v>
      </c>
      <c r="D96" s="16" t="s">
        <v>283</v>
      </c>
      <c r="E96" s="16" t="s">
        <v>17</v>
      </c>
      <c r="F96" s="22" t="s">
        <v>645</v>
      </c>
      <c r="G96" s="23"/>
      <c r="H96" s="59">
        <v>100000</v>
      </c>
      <c r="I96" s="24">
        <f t="shared" si="3"/>
        <v>1515150</v>
      </c>
      <c r="J96" s="54"/>
    </row>
    <row r="97" spans="2:10" x14ac:dyDescent="0.25">
      <c r="B97" s="14">
        <v>25</v>
      </c>
      <c r="C97" s="15">
        <v>46148</v>
      </c>
      <c r="D97" s="16" t="s">
        <v>11</v>
      </c>
      <c r="E97" s="16" t="s">
        <v>12</v>
      </c>
      <c r="F97" s="22" t="s">
        <v>515</v>
      </c>
      <c r="G97" s="23"/>
      <c r="H97" s="59">
        <v>650000</v>
      </c>
      <c r="I97" s="24">
        <f t="shared" si="3"/>
        <v>865150</v>
      </c>
      <c r="J97" s="54"/>
    </row>
    <row r="98" spans="2:10" x14ac:dyDescent="0.25">
      <c r="B98" s="14">
        <v>26</v>
      </c>
      <c r="C98" s="15">
        <v>46148</v>
      </c>
      <c r="D98" s="16" t="s">
        <v>283</v>
      </c>
      <c r="E98" s="16" t="s">
        <v>21</v>
      </c>
      <c r="F98" s="22" t="s">
        <v>519</v>
      </c>
      <c r="G98" s="23"/>
      <c r="H98" s="59">
        <v>25000</v>
      </c>
      <c r="I98" s="24">
        <f t="shared" si="3"/>
        <v>840150</v>
      </c>
      <c r="J98" s="54"/>
    </row>
    <row r="99" spans="2:10" x14ac:dyDescent="0.25">
      <c r="B99" s="14">
        <v>147</v>
      </c>
      <c r="C99" s="15">
        <v>46170</v>
      </c>
      <c r="D99" s="16" t="s">
        <v>11</v>
      </c>
      <c r="E99" s="16" t="s">
        <v>23</v>
      </c>
      <c r="F99" s="22" t="s">
        <v>622</v>
      </c>
      <c r="G99" s="23"/>
      <c r="H99" s="59">
        <v>2000</v>
      </c>
      <c r="I99" s="24">
        <f t="shared" si="3"/>
        <v>838150</v>
      </c>
      <c r="J99" s="54"/>
    </row>
    <row r="100" spans="2:10" x14ac:dyDescent="0.25">
      <c r="B100" s="14">
        <v>137</v>
      </c>
      <c r="C100" s="15">
        <v>46169</v>
      </c>
      <c r="D100" s="16" t="s">
        <v>11</v>
      </c>
      <c r="E100" s="16" t="s">
        <v>24</v>
      </c>
      <c r="F100" s="22" t="s">
        <v>612</v>
      </c>
      <c r="G100" s="23"/>
      <c r="H100" s="59">
        <v>5000</v>
      </c>
      <c r="I100" s="24">
        <f t="shared" si="3"/>
        <v>833150</v>
      </c>
      <c r="J100" s="54"/>
    </row>
    <row r="101" spans="2:10" x14ac:dyDescent="0.25">
      <c r="B101" s="14">
        <v>154</v>
      </c>
      <c r="C101" s="15">
        <v>46171</v>
      </c>
      <c r="D101" s="16" t="s">
        <v>283</v>
      </c>
      <c r="E101" s="16" t="s">
        <v>21</v>
      </c>
      <c r="F101" s="22" t="s">
        <v>630</v>
      </c>
      <c r="G101" s="23"/>
      <c r="H101" s="59">
        <v>2500</v>
      </c>
      <c r="I101" s="24">
        <f t="shared" si="3"/>
        <v>830650</v>
      </c>
      <c r="J101" s="54"/>
    </row>
    <row r="102" spans="2:10" x14ac:dyDescent="0.25">
      <c r="B102" s="14">
        <v>152</v>
      </c>
      <c r="C102" s="15">
        <v>46171</v>
      </c>
      <c r="D102" s="16" t="s">
        <v>11</v>
      </c>
      <c r="E102" s="16" t="s">
        <v>23</v>
      </c>
      <c r="F102" s="22" t="s">
        <v>628</v>
      </c>
      <c r="G102" s="23"/>
      <c r="H102" s="59">
        <v>2000</v>
      </c>
      <c r="I102" s="24">
        <f t="shared" si="3"/>
        <v>828650</v>
      </c>
      <c r="J102" s="54"/>
    </row>
    <row r="103" spans="2:10" x14ac:dyDescent="0.25">
      <c r="B103" s="14">
        <v>99</v>
      </c>
      <c r="C103" s="15">
        <v>46162</v>
      </c>
      <c r="D103" s="16" t="s">
        <v>11</v>
      </c>
      <c r="E103" s="16" t="s">
        <v>24</v>
      </c>
      <c r="F103" s="22" t="s">
        <v>281</v>
      </c>
      <c r="G103" s="23"/>
      <c r="H103" s="59">
        <v>15000</v>
      </c>
      <c r="I103" s="24">
        <f t="shared" si="3"/>
        <v>813650</v>
      </c>
      <c r="J103" s="54"/>
    </row>
    <row r="104" spans="2:10" x14ac:dyDescent="0.25">
      <c r="B104" s="14">
        <v>113</v>
      </c>
      <c r="C104" s="15">
        <v>46164</v>
      </c>
      <c r="D104" s="16" t="s">
        <v>283</v>
      </c>
      <c r="E104" s="16" t="s">
        <v>23</v>
      </c>
      <c r="F104" s="22" t="s">
        <v>588</v>
      </c>
      <c r="G104" s="23"/>
      <c r="H104" s="59">
        <v>245000</v>
      </c>
      <c r="I104" s="24">
        <f t="shared" si="3"/>
        <v>568650</v>
      </c>
      <c r="J104" s="54"/>
    </row>
    <row r="105" spans="2:10" x14ac:dyDescent="0.25">
      <c r="B105" s="14">
        <v>7</v>
      </c>
      <c r="C105" s="15">
        <v>46144</v>
      </c>
      <c r="D105" s="16" t="s">
        <v>283</v>
      </c>
      <c r="E105" s="16" t="s">
        <v>23</v>
      </c>
      <c r="F105" s="22" t="s">
        <v>498</v>
      </c>
      <c r="G105" s="23"/>
      <c r="H105" s="59">
        <v>125000</v>
      </c>
      <c r="I105" s="24">
        <f t="shared" si="3"/>
        <v>443650</v>
      </c>
      <c r="J105" s="54"/>
    </row>
    <row r="106" spans="2:10" x14ac:dyDescent="0.25">
      <c r="B106" s="14">
        <v>67</v>
      </c>
      <c r="C106" s="15">
        <v>46155</v>
      </c>
      <c r="D106" s="16" t="s">
        <v>11</v>
      </c>
      <c r="E106" s="16" t="s">
        <v>23</v>
      </c>
      <c r="F106" s="22" t="s">
        <v>552</v>
      </c>
      <c r="G106" s="23"/>
      <c r="H106" s="59">
        <v>1000</v>
      </c>
      <c r="I106" s="24">
        <f t="shared" si="3"/>
        <v>442650</v>
      </c>
      <c r="J106" s="54"/>
    </row>
    <row r="107" spans="2:10" x14ac:dyDescent="0.25">
      <c r="B107" s="14">
        <v>36</v>
      </c>
      <c r="C107" s="15">
        <v>46149</v>
      </c>
      <c r="D107" s="16" t="s">
        <v>11</v>
      </c>
      <c r="E107" s="16" t="s">
        <v>12</v>
      </c>
      <c r="F107" s="22" t="s">
        <v>526</v>
      </c>
      <c r="G107" s="23"/>
      <c r="H107" s="59">
        <v>2000</v>
      </c>
      <c r="I107" s="24">
        <f t="shared" si="3"/>
        <v>440650</v>
      </c>
      <c r="J107" s="54"/>
    </row>
    <row r="108" spans="2:10" x14ac:dyDescent="0.25">
      <c r="B108" s="14">
        <v>138</v>
      </c>
      <c r="C108" s="15">
        <v>46169</v>
      </c>
      <c r="D108" s="16" t="s">
        <v>11</v>
      </c>
      <c r="E108" s="16" t="s">
        <v>21</v>
      </c>
      <c r="F108" s="22" t="s">
        <v>613</v>
      </c>
      <c r="G108" s="23"/>
      <c r="H108" s="59">
        <v>2000</v>
      </c>
      <c r="I108" s="24">
        <f t="shared" si="3"/>
        <v>438650</v>
      </c>
      <c r="J108" s="54"/>
    </row>
    <row r="109" spans="2:10" x14ac:dyDescent="0.25">
      <c r="B109" s="14">
        <v>68</v>
      </c>
      <c r="C109" s="15">
        <v>46155</v>
      </c>
      <c r="D109" s="16" t="s">
        <v>11</v>
      </c>
      <c r="E109" s="16" t="s">
        <v>23</v>
      </c>
      <c r="F109" s="22" t="s">
        <v>553</v>
      </c>
      <c r="G109" s="23"/>
      <c r="H109" s="59">
        <v>1000</v>
      </c>
      <c r="I109" s="24">
        <f t="shared" si="3"/>
        <v>437650</v>
      </c>
      <c r="J109" s="54"/>
    </row>
    <row r="110" spans="2:10" x14ac:dyDescent="0.25">
      <c r="B110" s="14">
        <v>89</v>
      </c>
      <c r="C110" s="15">
        <v>46160</v>
      </c>
      <c r="D110" s="16" t="s">
        <v>11</v>
      </c>
      <c r="E110" s="16" t="s">
        <v>23</v>
      </c>
      <c r="F110" s="22" t="s">
        <v>553</v>
      </c>
      <c r="G110" s="23"/>
      <c r="H110" s="59">
        <v>1000</v>
      </c>
      <c r="I110" s="24">
        <f t="shared" ref="I110:I141" si="4">IF(OR(G110,H110&gt;0),(I109+G110-H110),0)</f>
        <v>436650</v>
      </c>
      <c r="J110" s="54"/>
    </row>
    <row r="111" spans="2:10" x14ac:dyDescent="0.25">
      <c r="B111" s="14">
        <v>151</v>
      </c>
      <c r="C111" s="15">
        <v>46171</v>
      </c>
      <c r="D111" s="16" t="s">
        <v>11</v>
      </c>
      <c r="E111" s="16" t="s">
        <v>23</v>
      </c>
      <c r="F111" s="22" t="s">
        <v>627</v>
      </c>
      <c r="G111" s="23"/>
      <c r="H111" s="59">
        <v>16000</v>
      </c>
      <c r="I111" s="24">
        <f t="shared" si="4"/>
        <v>420650</v>
      </c>
      <c r="J111" s="54"/>
    </row>
    <row r="112" spans="2:10" x14ac:dyDescent="0.25">
      <c r="B112" s="14">
        <v>131</v>
      </c>
      <c r="C112" s="15">
        <v>46169</v>
      </c>
      <c r="D112" s="16" t="s">
        <v>11</v>
      </c>
      <c r="E112" s="16" t="s">
        <v>17</v>
      </c>
      <c r="F112" s="22" t="s">
        <v>607</v>
      </c>
      <c r="G112" s="23"/>
      <c r="H112" s="59">
        <v>311000</v>
      </c>
      <c r="I112" s="24">
        <f t="shared" si="4"/>
        <v>109650</v>
      </c>
      <c r="J112" s="54"/>
    </row>
    <row r="113" spans="2:10" x14ac:dyDescent="0.25">
      <c r="B113" s="14">
        <v>23</v>
      </c>
      <c r="C113" s="15">
        <v>46148</v>
      </c>
      <c r="D113" s="16" t="s">
        <v>11</v>
      </c>
      <c r="E113" s="16" t="s">
        <v>12</v>
      </c>
      <c r="F113" s="22" t="s">
        <v>516</v>
      </c>
      <c r="G113" s="23"/>
      <c r="H113" s="59">
        <v>100000</v>
      </c>
      <c r="I113" s="24">
        <f t="shared" si="4"/>
        <v>9650</v>
      </c>
      <c r="J113" s="54"/>
    </row>
    <row r="114" spans="2:10" x14ac:dyDescent="0.25">
      <c r="B114" s="14">
        <v>105</v>
      </c>
      <c r="C114" s="15">
        <v>46163</v>
      </c>
      <c r="D114" s="16" t="s">
        <v>18</v>
      </c>
      <c r="E114" s="16" t="s">
        <v>10</v>
      </c>
      <c r="F114" s="80" t="s">
        <v>582</v>
      </c>
      <c r="G114" s="23">
        <v>305000</v>
      </c>
      <c r="H114" s="59"/>
      <c r="I114" s="24">
        <f t="shared" si="4"/>
        <v>314650</v>
      </c>
      <c r="J114" s="54"/>
    </row>
    <row r="115" spans="2:10" x14ac:dyDescent="0.25">
      <c r="B115" s="14">
        <v>18</v>
      </c>
      <c r="C115" s="15">
        <v>46147</v>
      </c>
      <c r="D115" s="16" t="s">
        <v>11</v>
      </c>
      <c r="E115" s="16" t="s">
        <v>12</v>
      </c>
      <c r="F115" s="22" t="s">
        <v>511</v>
      </c>
      <c r="G115" s="23"/>
      <c r="H115" s="59">
        <v>3000000</v>
      </c>
      <c r="I115" s="24">
        <f t="shared" si="4"/>
        <v>-2685350</v>
      </c>
      <c r="J115" s="54"/>
    </row>
    <row r="116" spans="2:10" x14ac:dyDescent="0.25">
      <c r="B116" s="14">
        <v>84</v>
      </c>
      <c r="C116" s="15">
        <v>46160</v>
      </c>
      <c r="D116" s="16" t="s">
        <v>11</v>
      </c>
      <c r="E116" s="16" t="s">
        <v>12</v>
      </c>
      <c r="F116" s="22" t="s">
        <v>511</v>
      </c>
      <c r="G116" s="23"/>
      <c r="H116" s="59">
        <v>7000000</v>
      </c>
      <c r="I116" s="24">
        <f t="shared" si="4"/>
        <v>-9685350</v>
      </c>
      <c r="J116" s="54"/>
    </row>
    <row r="117" spans="2:10" x14ac:dyDescent="0.25">
      <c r="B117" s="14">
        <v>136</v>
      </c>
      <c r="C117" s="15">
        <v>46169</v>
      </c>
      <c r="D117" s="16" t="s">
        <v>11</v>
      </c>
      <c r="E117" s="16" t="s">
        <v>12</v>
      </c>
      <c r="F117" s="22" t="s">
        <v>511</v>
      </c>
      <c r="G117" s="23"/>
      <c r="H117" s="59">
        <v>5000000</v>
      </c>
      <c r="I117" s="24">
        <f t="shared" si="4"/>
        <v>-14685350</v>
      </c>
      <c r="J117" s="54"/>
    </row>
    <row r="118" spans="2:10" x14ac:dyDescent="0.25">
      <c r="B118" s="14">
        <v>13</v>
      </c>
      <c r="C118" s="15">
        <v>46146</v>
      </c>
      <c r="D118" s="16" t="s">
        <v>11</v>
      </c>
      <c r="E118" s="16" t="s">
        <v>12</v>
      </c>
      <c r="F118" s="22" t="s">
        <v>504</v>
      </c>
      <c r="G118" s="23"/>
      <c r="H118" s="59">
        <v>185000</v>
      </c>
      <c r="I118" s="24">
        <f t="shared" si="4"/>
        <v>-14870350</v>
      </c>
      <c r="J118" s="54"/>
    </row>
    <row r="119" spans="2:10" x14ac:dyDescent="0.25">
      <c r="B119" s="14">
        <v>146</v>
      </c>
      <c r="C119" s="15">
        <v>46170</v>
      </c>
      <c r="D119" s="16" t="s">
        <v>11</v>
      </c>
      <c r="E119" s="16" t="s">
        <v>24</v>
      </c>
      <c r="F119" s="22" t="s">
        <v>616</v>
      </c>
      <c r="G119" s="23"/>
      <c r="H119" s="59">
        <v>15000</v>
      </c>
      <c r="I119" s="24">
        <f t="shared" si="4"/>
        <v>-14885350</v>
      </c>
      <c r="J119" s="54"/>
    </row>
    <row r="120" spans="2:10" x14ac:dyDescent="0.25">
      <c r="B120" s="14">
        <v>88</v>
      </c>
      <c r="C120" s="15">
        <v>46160</v>
      </c>
      <c r="D120" s="16" t="s">
        <v>11</v>
      </c>
      <c r="E120" s="16" t="s">
        <v>24</v>
      </c>
      <c r="F120" s="22" t="s">
        <v>617</v>
      </c>
      <c r="G120" s="23"/>
      <c r="H120" s="59">
        <v>15000</v>
      </c>
      <c r="I120" s="24">
        <f t="shared" si="4"/>
        <v>-14900350</v>
      </c>
      <c r="J120" s="54"/>
    </row>
    <row r="121" spans="2:10" x14ac:dyDescent="0.25">
      <c r="B121" s="14">
        <v>77</v>
      </c>
      <c r="C121" s="15">
        <v>46157</v>
      </c>
      <c r="D121" s="16" t="s">
        <v>11</v>
      </c>
      <c r="E121" s="16" t="s">
        <v>17</v>
      </c>
      <c r="F121" s="22" t="s">
        <v>560</v>
      </c>
      <c r="G121" s="23"/>
      <c r="H121" s="59">
        <v>25000</v>
      </c>
      <c r="I121" s="24">
        <f t="shared" si="4"/>
        <v>-14925350</v>
      </c>
      <c r="J121" s="54"/>
    </row>
    <row r="122" spans="2:10" x14ac:dyDescent="0.25">
      <c r="B122" s="14">
        <v>78</v>
      </c>
      <c r="C122" s="15">
        <v>46157</v>
      </c>
      <c r="D122" s="16" t="s">
        <v>11</v>
      </c>
      <c r="E122" s="16" t="s">
        <v>17</v>
      </c>
      <c r="F122" s="22" t="s">
        <v>561</v>
      </c>
      <c r="G122" s="23"/>
      <c r="H122" s="59">
        <v>20000</v>
      </c>
      <c r="I122" s="24">
        <f t="shared" si="4"/>
        <v>-14945350</v>
      </c>
      <c r="J122" s="54"/>
    </row>
    <row r="123" spans="2:10" x14ac:dyDescent="0.25">
      <c r="B123" s="14">
        <v>79</v>
      </c>
      <c r="C123" s="15">
        <v>46157</v>
      </c>
      <c r="D123" s="16" t="s">
        <v>11</v>
      </c>
      <c r="E123" s="16" t="s">
        <v>17</v>
      </c>
      <c r="F123" s="22" t="s">
        <v>562</v>
      </c>
      <c r="G123" s="23"/>
      <c r="H123" s="59">
        <v>10000</v>
      </c>
      <c r="I123" s="24">
        <f t="shared" si="4"/>
        <v>-14955350</v>
      </c>
      <c r="J123" s="54"/>
    </row>
    <row r="124" spans="2:10" x14ac:dyDescent="0.25">
      <c r="B124" s="14">
        <v>155</v>
      </c>
      <c r="C124" s="15">
        <v>46171</v>
      </c>
      <c r="D124" s="16" t="s">
        <v>283</v>
      </c>
      <c r="E124" s="16" t="s">
        <v>23</v>
      </c>
      <c r="F124" s="22" t="s">
        <v>631</v>
      </c>
      <c r="G124" s="23"/>
      <c r="H124" s="59">
        <v>57000</v>
      </c>
      <c r="I124" s="24">
        <f t="shared" si="4"/>
        <v>-15012350</v>
      </c>
      <c r="J124" s="54"/>
    </row>
    <row r="125" spans="2:10" x14ac:dyDescent="0.25">
      <c r="B125" s="14">
        <v>85</v>
      </c>
      <c r="C125" s="15">
        <v>46160</v>
      </c>
      <c r="D125" s="16" t="s">
        <v>283</v>
      </c>
      <c r="E125" s="16" t="s">
        <v>23</v>
      </c>
      <c r="F125" s="22" t="s">
        <v>568</v>
      </c>
      <c r="G125" s="23"/>
      <c r="H125" s="59">
        <v>165000</v>
      </c>
      <c r="I125" s="24">
        <f t="shared" si="4"/>
        <v>-15177350</v>
      </c>
      <c r="J125" s="54"/>
    </row>
    <row r="126" spans="2:10" x14ac:dyDescent="0.25">
      <c r="B126" s="14">
        <v>74</v>
      </c>
      <c r="C126" s="15">
        <v>46157</v>
      </c>
      <c r="D126" s="16" t="s">
        <v>283</v>
      </c>
      <c r="E126" s="16" t="s">
        <v>17</v>
      </c>
      <c r="F126" s="22" t="s">
        <v>557</v>
      </c>
      <c r="G126" s="23"/>
      <c r="H126" s="59">
        <v>500000</v>
      </c>
      <c r="I126" s="24">
        <f t="shared" si="4"/>
        <v>-15677350</v>
      </c>
      <c r="J126" s="21" t="s">
        <v>599</v>
      </c>
    </row>
    <row r="127" spans="2:10" x14ac:dyDescent="0.25">
      <c r="B127" s="14">
        <v>73</v>
      </c>
      <c r="C127" s="15">
        <v>46157</v>
      </c>
      <c r="D127" s="16" t="s">
        <v>283</v>
      </c>
      <c r="E127" s="16" t="s">
        <v>17</v>
      </c>
      <c r="F127" s="22" t="s">
        <v>556</v>
      </c>
      <c r="G127" s="23"/>
      <c r="H127" s="59">
        <v>100000</v>
      </c>
      <c r="I127" s="24">
        <f t="shared" si="4"/>
        <v>-15777350</v>
      </c>
      <c r="J127" s="54"/>
    </row>
    <row r="128" spans="2:10" x14ac:dyDescent="0.25">
      <c r="B128" s="14">
        <v>11</v>
      </c>
      <c r="C128" s="15">
        <v>46146</v>
      </c>
      <c r="D128" s="16" t="s">
        <v>18</v>
      </c>
      <c r="E128" s="16" t="s">
        <v>10</v>
      </c>
      <c r="F128" s="22" t="s">
        <v>502</v>
      </c>
      <c r="G128" s="23">
        <v>250000</v>
      </c>
      <c r="H128" s="59"/>
      <c r="I128" s="24">
        <f t="shared" si="4"/>
        <v>-15527350</v>
      </c>
      <c r="J128" s="54"/>
    </row>
    <row r="129" spans="2:10" x14ac:dyDescent="0.25">
      <c r="B129" s="14">
        <v>170</v>
      </c>
      <c r="C129" s="15">
        <v>46172</v>
      </c>
      <c r="D129" s="16" t="s">
        <v>283</v>
      </c>
      <c r="E129" s="16" t="s">
        <v>17</v>
      </c>
      <c r="F129" s="22" t="s">
        <v>646</v>
      </c>
      <c r="G129" s="23"/>
      <c r="H129" s="59">
        <v>150000</v>
      </c>
      <c r="I129" s="24">
        <f t="shared" si="4"/>
        <v>-15677350</v>
      </c>
      <c r="J129" s="54"/>
    </row>
    <row r="130" spans="2:10" x14ac:dyDescent="0.25">
      <c r="B130" s="14">
        <v>19</v>
      </c>
      <c r="C130" s="15">
        <v>46147</v>
      </c>
      <c r="D130" s="16" t="s">
        <v>283</v>
      </c>
      <c r="E130" s="16" t="s">
        <v>23</v>
      </c>
      <c r="F130" s="22" t="s">
        <v>512</v>
      </c>
      <c r="G130" s="23"/>
      <c r="H130" s="59">
        <v>20000</v>
      </c>
      <c r="I130" s="24">
        <f t="shared" si="4"/>
        <v>-15697350</v>
      </c>
      <c r="J130" s="54"/>
    </row>
    <row r="131" spans="2:10" x14ac:dyDescent="0.25">
      <c r="B131" s="14">
        <v>153</v>
      </c>
      <c r="C131" s="15">
        <v>46171</v>
      </c>
      <c r="D131" s="16" t="s">
        <v>283</v>
      </c>
      <c r="E131" s="16" t="s">
        <v>23</v>
      </c>
      <c r="F131" s="22" t="s">
        <v>629</v>
      </c>
      <c r="G131" s="23"/>
      <c r="H131" s="59">
        <v>42000</v>
      </c>
      <c r="I131" s="24">
        <f t="shared" si="4"/>
        <v>-15739350</v>
      </c>
      <c r="J131" s="54"/>
    </row>
    <row r="132" spans="2:10" x14ac:dyDescent="0.25">
      <c r="B132" s="14">
        <v>128</v>
      </c>
      <c r="C132" s="15">
        <v>46168</v>
      </c>
      <c r="D132" s="16" t="s">
        <v>283</v>
      </c>
      <c r="E132" s="16" t="s">
        <v>23</v>
      </c>
      <c r="F132" s="22" t="s">
        <v>604</v>
      </c>
      <c r="G132" s="23"/>
      <c r="H132" s="59">
        <v>44000</v>
      </c>
      <c r="I132" s="24">
        <f t="shared" si="4"/>
        <v>-15783350</v>
      </c>
      <c r="J132" s="21" t="s">
        <v>611</v>
      </c>
    </row>
    <row r="133" spans="2:10" x14ac:dyDescent="0.25">
      <c r="B133" s="14">
        <v>57</v>
      </c>
      <c r="C133" s="15">
        <v>46154</v>
      </c>
      <c r="D133" s="16" t="s">
        <v>11</v>
      </c>
      <c r="E133" s="16" t="s">
        <v>24</v>
      </c>
      <c r="F133" s="22" t="s">
        <v>543</v>
      </c>
      <c r="G133" s="23"/>
      <c r="H133" s="59">
        <v>9500</v>
      </c>
      <c r="I133" s="24">
        <f t="shared" si="4"/>
        <v>-15792850</v>
      </c>
      <c r="J133" s="54"/>
    </row>
    <row r="134" spans="2:10" x14ac:dyDescent="0.25">
      <c r="B134" s="14">
        <v>46</v>
      </c>
      <c r="C134" s="66">
        <v>46151</v>
      </c>
      <c r="D134" s="16" t="s">
        <v>283</v>
      </c>
      <c r="E134" s="16" t="s">
        <v>23</v>
      </c>
      <c r="F134" s="22" t="s">
        <v>533</v>
      </c>
      <c r="G134" s="23"/>
      <c r="H134" s="59">
        <v>54000</v>
      </c>
      <c r="I134" s="24">
        <f t="shared" si="4"/>
        <v>-15846850</v>
      </c>
      <c r="J134" s="54"/>
    </row>
    <row r="135" spans="2:10" x14ac:dyDescent="0.25">
      <c r="B135" s="14">
        <v>97</v>
      </c>
      <c r="C135" s="15">
        <v>46162</v>
      </c>
      <c r="D135" s="16" t="s">
        <v>283</v>
      </c>
      <c r="E135" s="16" t="s">
        <v>23</v>
      </c>
      <c r="F135" s="22" t="s">
        <v>575</v>
      </c>
      <c r="G135" s="23"/>
      <c r="H135" s="59">
        <v>160000</v>
      </c>
      <c r="I135" s="24">
        <f t="shared" si="4"/>
        <v>-16006850</v>
      </c>
      <c r="J135" s="54"/>
    </row>
    <row r="136" spans="2:10" x14ac:dyDescent="0.25">
      <c r="B136" s="14">
        <v>96</v>
      </c>
      <c r="C136" s="15">
        <v>46162</v>
      </c>
      <c r="D136" s="16" t="s">
        <v>283</v>
      </c>
      <c r="E136" s="16" t="s">
        <v>23</v>
      </c>
      <c r="F136" s="22" t="s">
        <v>574</v>
      </c>
      <c r="G136" s="23"/>
      <c r="H136" s="59">
        <v>821500</v>
      </c>
      <c r="I136" s="24">
        <f t="shared" si="4"/>
        <v>-16828350</v>
      </c>
      <c r="J136" s="54"/>
    </row>
    <row r="137" spans="2:10" x14ac:dyDescent="0.25">
      <c r="B137" s="14">
        <v>127</v>
      </c>
      <c r="C137" s="15">
        <v>46168</v>
      </c>
      <c r="D137" s="16" t="s">
        <v>283</v>
      </c>
      <c r="E137" s="16" t="s">
        <v>23</v>
      </c>
      <c r="F137" s="22" t="s">
        <v>574</v>
      </c>
      <c r="G137" s="23"/>
      <c r="H137" s="59">
        <v>120500</v>
      </c>
      <c r="I137" s="24">
        <f t="shared" si="4"/>
        <v>-16948850</v>
      </c>
      <c r="J137" s="54"/>
    </row>
    <row r="138" spans="2:10" x14ac:dyDescent="0.25">
      <c r="B138" s="14">
        <v>135</v>
      </c>
      <c r="C138" s="15">
        <v>46169</v>
      </c>
      <c r="D138" s="16" t="s">
        <v>283</v>
      </c>
      <c r="E138" s="16" t="s">
        <v>23</v>
      </c>
      <c r="F138" s="22" t="s">
        <v>574</v>
      </c>
      <c r="G138" s="23"/>
      <c r="H138" s="59">
        <v>266800</v>
      </c>
      <c r="I138" s="24">
        <f t="shared" si="4"/>
        <v>-17215650</v>
      </c>
      <c r="J138" s="54"/>
    </row>
    <row r="139" spans="2:10" x14ac:dyDescent="0.25">
      <c r="B139" s="14">
        <v>44</v>
      </c>
      <c r="C139" s="66">
        <v>46151</v>
      </c>
      <c r="D139" s="16" t="s">
        <v>283</v>
      </c>
      <c r="E139" s="16" t="s">
        <v>23</v>
      </c>
      <c r="F139" s="22" t="s">
        <v>532</v>
      </c>
      <c r="G139" s="23"/>
      <c r="H139" s="59">
        <v>519000</v>
      </c>
      <c r="I139" s="24">
        <f t="shared" si="4"/>
        <v>-17734650</v>
      </c>
      <c r="J139" s="54"/>
    </row>
    <row r="140" spans="2:10" x14ac:dyDescent="0.25">
      <c r="B140" s="14">
        <v>156</v>
      </c>
      <c r="C140" s="15">
        <v>46171</v>
      </c>
      <c r="D140" s="16" t="s">
        <v>283</v>
      </c>
      <c r="E140" s="16" t="s">
        <v>23</v>
      </c>
      <c r="F140" s="22" t="s">
        <v>632</v>
      </c>
      <c r="G140" s="23"/>
      <c r="H140" s="59">
        <v>166000</v>
      </c>
      <c r="I140" s="24">
        <f t="shared" si="4"/>
        <v>-17900650</v>
      </c>
      <c r="J140" s="54"/>
    </row>
    <row r="141" spans="2:10" x14ac:dyDescent="0.25">
      <c r="B141" s="14">
        <v>63</v>
      </c>
      <c r="C141" s="15">
        <v>46155</v>
      </c>
      <c r="D141" s="16" t="s">
        <v>283</v>
      </c>
      <c r="E141" s="16" t="s">
        <v>23</v>
      </c>
      <c r="F141" s="22" t="s">
        <v>549</v>
      </c>
      <c r="G141" s="23"/>
      <c r="H141" s="59">
        <v>372000</v>
      </c>
      <c r="I141" s="24">
        <f t="shared" si="4"/>
        <v>-18272650</v>
      </c>
      <c r="J141" s="54"/>
    </row>
    <row r="142" spans="2:10" x14ac:dyDescent="0.25">
      <c r="B142" s="14">
        <v>132</v>
      </c>
      <c r="C142" s="15">
        <v>46169</v>
      </c>
      <c r="D142" s="16" t="s">
        <v>11</v>
      </c>
      <c r="E142" s="16" t="s">
        <v>17</v>
      </c>
      <c r="F142" s="22" t="s">
        <v>608</v>
      </c>
      <c r="G142" s="23"/>
      <c r="H142" s="59">
        <v>13000</v>
      </c>
      <c r="I142" s="24">
        <f t="shared" ref="I142:I173" si="5">IF(OR(G142,H142&gt;0),(I141+G142-H142),0)</f>
        <v>-18285650</v>
      </c>
      <c r="J142" s="54"/>
    </row>
    <row r="143" spans="2:10" x14ac:dyDescent="0.25">
      <c r="B143" s="14">
        <v>98</v>
      </c>
      <c r="C143" s="15">
        <v>46162</v>
      </c>
      <c r="D143" s="16" t="s">
        <v>283</v>
      </c>
      <c r="E143" s="16" t="s">
        <v>23</v>
      </c>
      <c r="F143" s="22" t="s">
        <v>576</v>
      </c>
      <c r="G143" s="23"/>
      <c r="H143" s="59">
        <v>42000</v>
      </c>
      <c r="I143" s="24">
        <f t="shared" si="5"/>
        <v>-18327650</v>
      </c>
      <c r="J143" s="54"/>
    </row>
    <row r="144" spans="2:10" x14ac:dyDescent="0.25">
      <c r="B144" s="14">
        <v>12</v>
      </c>
      <c r="C144" s="15">
        <v>46146</v>
      </c>
      <c r="D144" s="16" t="s">
        <v>283</v>
      </c>
      <c r="E144" s="16" t="s">
        <v>23</v>
      </c>
      <c r="F144" s="22" t="s">
        <v>503</v>
      </c>
      <c r="G144" s="23"/>
      <c r="H144" s="59">
        <v>250000</v>
      </c>
      <c r="I144" s="24">
        <f t="shared" si="5"/>
        <v>-18577650</v>
      </c>
      <c r="J144" s="54"/>
    </row>
    <row r="145" spans="2:10" x14ac:dyDescent="0.25">
      <c r="B145" s="14">
        <v>133</v>
      </c>
      <c r="C145" s="15">
        <v>46169</v>
      </c>
      <c r="D145" s="16" t="s">
        <v>283</v>
      </c>
      <c r="E145" s="16" t="s">
        <v>23</v>
      </c>
      <c r="F145" s="22" t="s">
        <v>609</v>
      </c>
      <c r="G145" s="23"/>
      <c r="H145" s="59">
        <v>15700</v>
      </c>
      <c r="I145" s="24">
        <f t="shared" si="5"/>
        <v>-18593350</v>
      </c>
      <c r="J145" s="54"/>
    </row>
    <row r="146" spans="2:10" x14ac:dyDescent="0.25">
      <c r="B146" s="14">
        <v>120</v>
      </c>
      <c r="C146" s="15">
        <v>46165</v>
      </c>
      <c r="D146" s="16" t="s">
        <v>283</v>
      </c>
      <c r="E146" s="16" t="s">
        <v>23</v>
      </c>
      <c r="F146" s="22" t="s">
        <v>596</v>
      </c>
      <c r="G146" s="23"/>
      <c r="H146" s="59">
        <v>31350</v>
      </c>
      <c r="I146" s="24">
        <f t="shared" si="5"/>
        <v>-18624700</v>
      </c>
      <c r="J146" s="54"/>
    </row>
    <row r="147" spans="2:10" x14ac:dyDescent="0.25">
      <c r="B147" s="14">
        <v>110</v>
      </c>
      <c r="C147" s="15">
        <v>46164</v>
      </c>
      <c r="D147" s="16" t="s">
        <v>11</v>
      </c>
      <c r="E147" s="16" t="s">
        <v>21</v>
      </c>
      <c r="F147" s="22" t="s">
        <v>585</v>
      </c>
      <c r="G147" s="23"/>
      <c r="H147" s="59">
        <v>15000</v>
      </c>
      <c r="I147" s="24">
        <f t="shared" si="5"/>
        <v>-18639700</v>
      </c>
      <c r="J147" s="54"/>
    </row>
    <row r="148" spans="2:10" x14ac:dyDescent="0.25">
      <c r="B148" s="14">
        <v>158</v>
      </c>
      <c r="C148" s="15">
        <v>46171</v>
      </c>
      <c r="D148" s="70" t="s">
        <v>11</v>
      </c>
      <c r="E148" s="70" t="s">
        <v>21</v>
      </c>
      <c r="F148" s="81" t="s">
        <v>640</v>
      </c>
      <c r="G148" s="71"/>
      <c r="H148" s="72">
        <v>15000</v>
      </c>
      <c r="I148" s="24">
        <f t="shared" si="5"/>
        <v>-18654700</v>
      </c>
      <c r="J148" s="54"/>
    </row>
    <row r="149" spans="2:10" x14ac:dyDescent="0.25">
      <c r="B149" s="14">
        <v>86</v>
      </c>
      <c r="C149" s="15">
        <v>46160</v>
      </c>
      <c r="D149" s="16" t="s">
        <v>11</v>
      </c>
      <c r="E149" s="16" t="s">
        <v>21</v>
      </c>
      <c r="F149" s="22" t="s">
        <v>569</v>
      </c>
      <c r="G149" s="23"/>
      <c r="H149" s="59">
        <v>16000</v>
      </c>
      <c r="I149" s="24">
        <f t="shared" si="5"/>
        <v>-18670700</v>
      </c>
      <c r="J149" s="54"/>
    </row>
    <row r="150" spans="2:10" x14ac:dyDescent="0.25">
      <c r="B150" s="14">
        <v>65</v>
      </c>
      <c r="C150" s="15">
        <v>46155</v>
      </c>
      <c r="D150" s="16" t="s">
        <v>11</v>
      </c>
      <c r="E150" s="16" t="s">
        <v>21</v>
      </c>
      <c r="F150" s="22" t="s">
        <v>125</v>
      </c>
      <c r="G150" s="23"/>
      <c r="H150" s="59">
        <v>15000</v>
      </c>
      <c r="I150" s="24">
        <f t="shared" si="5"/>
        <v>-18685700</v>
      </c>
      <c r="J150" s="54"/>
    </row>
    <row r="151" spans="2:10" x14ac:dyDescent="0.25">
      <c r="B151" s="14">
        <v>87</v>
      </c>
      <c r="C151" s="15">
        <v>46160</v>
      </c>
      <c r="D151" s="16" t="s">
        <v>11</v>
      </c>
      <c r="E151" s="16" t="s">
        <v>23</v>
      </c>
      <c r="F151" s="22" t="s">
        <v>566</v>
      </c>
      <c r="G151" s="23"/>
      <c r="H151" s="59">
        <v>177750</v>
      </c>
      <c r="I151" s="24">
        <f t="shared" si="5"/>
        <v>-18863450</v>
      </c>
      <c r="J151" s="54"/>
    </row>
    <row r="152" spans="2:10" x14ac:dyDescent="0.25">
      <c r="B152" s="14">
        <v>35</v>
      </c>
      <c r="C152" s="15">
        <v>46149</v>
      </c>
      <c r="D152" s="16" t="s">
        <v>11</v>
      </c>
      <c r="E152" s="16" t="s">
        <v>21</v>
      </c>
      <c r="F152" s="22" t="s">
        <v>527</v>
      </c>
      <c r="G152" s="23"/>
      <c r="H152" s="59">
        <v>10000</v>
      </c>
      <c r="I152" s="24">
        <f t="shared" si="5"/>
        <v>-18873450</v>
      </c>
      <c r="J152" s="54"/>
    </row>
    <row r="153" spans="2:10" x14ac:dyDescent="0.25">
      <c r="B153" s="14">
        <v>66</v>
      </c>
      <c r="C153" s="15">
        <v>46155</v>
      </c>
      <c r="D153" s="16" t="s">
        <v>11</v>
      </c>
      <c r="E153" s="16" t="s">
        <v>21</v>
      </c>
      <c r="F153" s="22" t="s">
        <v>551</v>
      </c>
      <c r="G153" s="23"/>
      <c r="H153" s="59">
        <v>9000</v>
      </c>
      <c r="I153" s="24">
        <f t="shared" si="5"/>
        <v>-18882450</v>
      </c>
      <c r="J153" s="54"/>
    </row>
    <row r="154" spans="2:10" x14ac:dyDescent="0.25">
      <c r="B154" s="14">
        <v>168</v>
      </c>
      <c r="C154" s="15">
        <v>46172</v>
      </c>
      <c r="D154" s="16" t="s">
        <v>11</v>
      </c>
      <c r="E154" s="16" t="s">
        <v>21</v>
      </c>
      <c r="F154" s="22" t="s">
        <v>642</v>
      </c>
      <c r="G154" s="23"/>
      <c r="H154" s="59">
        <v>25000</v>
      </c>
      <c r="I154" s="24">
        <f t="shared" si="5"/>
        <v>-18907450</v>
      </c>
      <c r="J154" s="54"/>
    </row>
    <row r="155" spans="2:10" x14ac:dyDescent="0.25">
      <c r="B155" s="14">
        <v>72</v>
      </c>
      <c r="C155" s="15">
        <v>46157</v>
      </c>
      <c r="D155" s="16" t="s">
        <v>11</v>
      </c>
      <c r="E155" s="16" t="s">
        <v>21</v>
      </c>
      <c r="F155" s="22" t="s">
        <v>555</v>
      </c>
      <c r="G155" s="23"/>
      <c r="H155" s="59">
        <v>25000</v>
      </c>
      <c r="I155" s="24">
        <f t="shared" si="5"/>
        <v>-18932450</v>
      </c>
      <c r="J155" s="54"/>
    </row>
    <row r="156" spans="2:10" x14ac:dyDescent="0.25">
      <c r="B156" s="14">
        <v>24</v>
      </c>
      <c r="C156" s="15">
        <v>46148</v>
      </c>
      <c r="D156" s="16" t="s">
        <v>11</v>
      </c>
      <c r="E156" s="16" t="s">
        <v>21</v>
      </c>
      <c r="F156" s="22" t="s">
        <v>517</v>
      </c>
      <c r="G156" s="23"/>
      <c r="H156" s="59">
        <v>25000</v>
      </c>
      <c r="I156" s="24">
        <f t="shared" si="5"/>
        <v>-18957450</v>
      </c>
      <c r="J156" s="54"/>
    </row>
    <row r="157" spans="2:10" x14ac:dyDescent="0.25">
      <c r="B157" s="14">
        <v>37</v>
      </c>
      <c r="C157" s="15">
        <v>46149</v>
      </c>
      <c r="D157" s="16" t="s">
        <v>11</v>
      </c>
      <c r="E157" s="16" t="s">
        <v>21</v>
      </c>
      <c r="F157" s="22" t="s">
        <v>53</v>
      </c>
      <c r="G157" s="23"/>
      <c r="H157" s="59">
        <v>2000</v>
      </c>
      <c r="I157" s="24">
        <f t="shared" si="5"/>
        <v>-18959450</v>
      </c>
      <c r="J157" s="54"/>
    </row>
    <row r="158" spans="2:10" x14ac:dyDescent="0.25">
      <c r="B158" s="14">
        <v>71</v>
      </c>
      <c r="C158" s="15">
        <v>46157</v>
      </c>
      <c r="D158" s="16" t="s">
        <v>11</v>
      </c>
      <c r="E158" s="16" t="s">
        <v>21</v>
      </c>
      <c r="F158" s="22" t="s">
        <v>53</v>
      </c>
      <c r="G158" s="23"/>
      <c r="H158" s="59">
        <v>2000</v>
      </c>
      <c r="I158" s="24">
        <f t="shared" si="5"/>
        <v>-18961450</v>
      </c>
      <c r="J158" s="54"/>
    </row>
    <row r="159" spans="2:10" x14ac:dyDescent="0.25">
      <c r="B159" s="14">
        <v>111</v>
      </c>
      <c r="C159" s="15">
        <v>46164</v>
      </c>
      <c r="D159" s="16" t="s">
        <v>11</v>
      </c>
      <c r="E159" s="16" t="s">
        <v>21</v>
      </c>
      <c r="F159" s="22" t="s">
        <v>53</v>
      </c>
      <c r="G159" s="23"/>
      <c r="H159" s="59">
        <v>2000</v>
      </c>
      <c r="I159" s="24">
        <f t="shared" si="5"/>
        <v>-18963450</v>
      </c>
      <c r="J159" s="54"/>
    </row>
    <row r="160" spans="2:10" x14ac:dyDescent="0.25">
      <c r="B160" s="14">
        <v>112</v>
      </c>
      <c r="C160" s="15">
        <v>46164</v>
      </c>
      <c r="D160" s="16" t="s">
        <v>11</v>
      </c>
      <c r="E160" s="16" t="s">
        <v>24</v>
      </c>
      <c r="F160" s="22" t="s">
        <v>589</v>
      </c>
      <c r="G160" s="23"/>
      <c r="H160" s="59">
        <v>18950</v>
      </c>
      <c r="I160" s="24">
        <f t="shared" si="5"/>
        <v>-18982400</v>
      </c>
      <c r="J160" s="54"/>
    </row>
    <row r="161" spans="2:10" x14ac:dyDescent="0.25">
      <c r="B161" s="14">
        <v>56</v>
      </c>
      <c r="C161" s="15">
        <v>46154</v>
      </c>
      <c r="D161" s="16" t="s">
        <v>11</v>
      </c>
      <c r="E161" s="16" t="s">
        <v>24</v>
      </c>
      <c r="F161" s="22" t="s">
        <v>41</v>
      </c>
      <c r="G161" s="23"/>
      <c r="H161" s="59">
        <v>10000</v>
      </c>
      <c r="I161" s="24">
        <f t="shared" si="5"/>
        <v>-18992400</v>
      </c>
      <c r="J161" s="54"/>
    </row>
    <row r="162" spans="2:10" x14ac:dyDescent="0.25">
      <c r="B162" s="14">
        <v>119</v>
      </c>
      <c r="C162" s="15">
        <v>46165</v>
      </c>
      <c r="D162" s="16" t="s">
        <v>283</v>
      </c>
      <c r="E162" s="16" t="s">
        <v>24</v>
      </c>
      <c r="F162" s="22" t="s">
        <v>595</v>
      </c>
      <c r="G162" s="23"/>
      <c r="H162" s="59">
        <v>5000</v>
      </c>
      <c r="I162" s="24">
        <f t="shared" si="5"/>
        <v>-18997400</v>
      </c>
      <c r="J162" s="54"/>
    </row>
    <row r="163" spans="2:10" x14ac:dyDescent="0.25">
      <c r="B163" s="14">
        <v>139</v>
      </c>
      <c r="C163" s="15">
        <v>46169</v>
      </c>
      <c r="D163" s="16" t="s">
        <v>283</v>
      </c>
      <c r="E163" s="16" t="s">
        <v>23</v>
      </c>
      <c r="F163" s="80" t="s">
        <v>615</v>
      </c>
      <c r="G163" s="23"/>
      <c r="H163" s="59">
        <v>227000</v>
      </c>
      <c r="I163" s="73">
        <f t="shared" si="5"/>
        <v>-19224400</v>
      </c>
      <c r="J163" s="54"/>
    </row>
    <row r="164" spans="2:10" x14ac:dyDescent="0.25">
      <c r="B164" s="14">
        <v>140</v>
      </c>
      <c r="C164" s="15">
        <v>46169</v>
      </c>
      <c r="D164" s="16" t="s">
        <v>283</v>
      </c>
      <c r="E164" s="16" t="s">
        <v>23</v>
      </c>
      <c r="F164" s="22" t="s">
        <v>614</v>
      </c>
      <c r="G164" s="23"/>
      <c r="H164" s="59">
        <v>44500</v>
      </c>
      <c r="I164" s="24">
        <f t="shared" si="5"/>
        <v>-19268900</v>
      </c>
      <c r="J164" s="54"/>
    </row>
    <row r="165" spans="2:10" x14ac:dyDescent="0.25">
      <c r="B165" s="14">
        <v>64</v>
      </c>
      <c r="C165" s="15">
        <v>46155</v>
      </c>
      <c r="D165" s="16" t="s">
        <v>11</v>
      </c>
      <c r="E165" s="16" t="s">
        <v>23</v>
      </c>
      <c r="F165" s="22" t="s">
        <v>550</v>
      </c>
      <c r="G165" s="23"/>
      <c r="H165" s="59">
        <v>43000</v>
      </c>
      <c r="I165" s="24">
        <f t="shared" si="5"/>
        <v>-19311900</v>
      </c>
      <c r="J165" s="54"/>
    </row>
    <row r="166" spans="2:10" x14ac:dyDescent="0.25">
      <c r="B166" s="14">
        <v>59</v>
      </c>
      <c r="C166" s="15">
        <v>46154</v>
      </c>
      <c r="D166" s="16" t="s">
        <v>283</v>
      </c>
      <c r="E166" s="16" t="s">
        <v>23</v>
      </c>
      <c r="F166" s="22" t="s">
        <v>545</v>
      </c>
      <c r="G166" s="23"/>
      <c r="H166" s="59">
        <v>64500</v>
      </c>
      <c r="I166" s="24">
        <f t="shared" si="5"/>
        <v>-19376400</v>
      </c>
      <c r="J166" s="54"/>
    </row>
    <row r="167" spans="2:10" x14ac:dyDescent="0.25">
      <c r="B167" s="14">
        <v>5</v>
      </c>
      <c r="C167" s="15">
        <v>46144</v>
      </c>
      <c r="D167" s="16" t="s">
        <v>283</v>
      </c>
      <c r="E167" s="16" t="s">
        <v>23</v>
      </c>
      <c r="F167" s="22" t="s">
        <v>506</v>
      </c>
      <c r="G167" s="23"/>
      <c r="H167" s="59">
        <v>103500</v>
      </c>
      <c r="I167" s="24">
        <f t="shared" si="5"/>
        <v>-19479900</v>
      </c>
      <c r="J167" s="54"/>
    </row>
    <row r="168" spans="2:10" x14ac:dyDescent="0.25">
      <c r="B168" s="14">
        <v>75</v>
      </c>
      <c r="C168" s="15">
        <v>46157</v>
      </c>
      <c r="D168" s="16" t="s">
        <v>283</v>
      </c>
      <c r="E168" s="16" t="s">
        <v>23</v>
      </c>
      <c r="F168" s="22" t="s">
        <v>558</v>
      </c>
      <c r="G168" s="23"/>
      <c r="H168" s="59">
        <v>31250</v>
      </c>
      <c r="I168" s="24">
        <f t="shared" si="5"/>
        <v>-19511150</v>
      </c>
      <c r="J168" s="54"/>
    </row>
    <row r="169" spans="2:10" x14ac:dyDescent="0.25">
      <c r="B169" s="14">
        <v>43</v>
      </c>
      <c r="C169" s="15">
        <v>46151</v>
      </c>
      <c r="D169" s="16" t="s">
        <v>283</v>
      </c>
      <c r="E169" s="16" t="s">
        <v>23</v>
      </c>
      <c r="F169" s="22" t="s">
        <v>531</v>
      </c>
      <c r="G169" s="23"/>
      <c r="H169" s="59">
        <v>50650</v>
      </c>
      <c r="I169" s="24">
        <f t="shared" si="5"/>
        <v>-19561800</v>
      </c>
      <c r="J169" s="54"/>
    </row>
    <row r="170" spans="2:10" x14ac:dyDescent="0.25">
      <c r="B170" s="14">
        <v>134</v>
      </c>
      <c r="C170" s="15">
        <v>46169</v>
      </c>
      <c r="D170" s="16" t="s">
        <v>283</v>
      </c>
      <c r="E170" s="16" t="s">
        <v>23</v>
      </c>
      <c r="F170" s="22" t="s">
        <v>610</v>
      </c>
      <c r="G170" s="23"/>
      <c r="H170" s="59">
        <v>143500</v>
      </c>
      <c r="I170" s="24">
        <f t="shared" si="5"/>
        <v>-19705300</v>
      </c>
      <c r="J170" s="54"/>
    </row>
    <row r="171" spans="2:10" x14ac:dyDescent="0.25">
      <c r="B171" s="14">
        <v>121</v>
      </c>
      <c r="C171" s="15">
        <v>46165</v>
      </c>
      <c r="D171" s="16" t="s">
        <v>283</v>
      </c>
      <c r="E171" s="16" t="s">
        <v>23</v>
      </c>
      <c r="F171" s="22" t="s">
        <v>597</v>
      </c>
      <c r="G171" s="23"/>
      <c r="H171" s="59">
        <v>25000</v>
      </c>
      <c r="I171" s="24">
        <f t="shared" si="5"/>
        <v>-19730300</v>
      </c>
      <c r="J171" s="54"/>
    </row>
    <row r="172" spans="2:10" x14ac:dyDescent="0.25">
      <c r="B172" s="14">
        <v>14</v>
      </c>
      <c r="C172" s="15">
        <v>46146</v>
      </c>
      <c r="D172" s="16" t="s">
        <v>283</v>
      </c>
      <c r="E172" s="16" t="s">
        <v>23</v>
      </c>
      <c r="F172" s="22" t="s">
        <v>505</v>
      </c>
      <c r="G172" s="23"/>
      <c r="H172" s="59">
        <v>450000</v>
      </c>
      <c r="I172" s="24">
        <f t="shared" si="5"/>
        <v>-20180300</v>
      </c>
      <c r="J172" s="54"/>
    </row>
    <row r="173" spans="2:10" x14ac:dyDescent="0.25">
      <c r="B173" s="14">
        <v>76</v>
      </c>
      <c r="C173" s="15">
        <v>46157</v>
      </c>
      <c r="D173" s="16" t="s">
        <v>283</v>
      </c>
      <c r="E173" s="16" t="s">
        <v>23</v>
      </c>
      <c r="F173" s="22" t="s">
        <v>559</v>
      </c>
      <c r="G173" s="23"/>
      <c r="H173" s="59">
        <v>165000</v>
      </c>
      <c r="I173" s="24">
        <f t="shared" si="5"/>
        <v>-20345300</v>
      </c>
      <c r="J173" s="54"/>
    </row>
    <row r="174" spans="2:10" x14ac:dyDescent="0.25">
      <c r="B174" s="14">
        <v>126</v>
      </c>
      <c r="C174" s="15">
        <v>46168</v>
      </c>
      <c r="D174" s="16" t="s">
        <v>283</v>
      </c>
      <c r="E174" s="16" t="s">
        <v>23</v>
      </c>
      <c r="F174" s="22" t="s">
        <v>603</v>
      </c>
      <c r="G174" s="23"/>
      <c r="H174" s="59">
        <v>1760000</v>
      </c>
      <c r="I174" s="24">
        <f t="shared" ref="I174:I175" si="6">IF(OR(G174,H174&gt;0),(I173+G174-H174),0)</f>
        <v>-22105300</v>
      </c>
      <c r="J174" s="54"/>
    </row>
    <row r="175" spans="2:10" x14ac:dyDescent="0.25">
      <c r="B175" s="14">
        <v>123</v>
      </c>
      <c r="C175" s="15">
        <v>46168</v>
      </c>
      <c r="D175" s="16" t="s">
        <v>15</v>
      </c>
      <c r="E175" s="16" t="s">
        <v>10</v>
      </c>
      <c r="F175" s="22" t="s">
        <v>600</v>
      </c>
      <c r="G175" s="23">
        <v>1482000</v>
      </c>
      <c r="H175" s="59"/>
      <c r="I175" s="24">
        <f t="shared" si="6"/>
        <v>-20623300</v>
      </c>
      <c r="J175" s="54"/>
    </row>
    <row r="176" spans="2:10" x14ac:dyDescent="0.25">
      <c r="B176" s="30"/>
      <c r="C176" s="31"/>
      <c r="D176" s="32"/>
      <c r="E176" s="32"/>
      <c r="F176" s="90">
        <v>0</v>
      </c>
      <c r="G176" s="34">
        <f>SUM(G171:G175)</f>
        <v>1482000</v>
      </c>
      <c r="H176" s="62">
        <f>SUM(H171:H175)</f>
        <v>2400000</v>
      </c>
      <c r="I176" s="93" t="e">
        <f>#REF!+G176-H176</f>
        <v>#REF!</v>
      </c>
      <c r="J176" s="54"/>
    </row>
    <row r="177" spans="2:10" x14ac:dyDescent="0.25">
      <c r="B177" s="14">
        <v>171</v>
      </c>
      <c r="C177" s="15"/>
      <c r="D177" s="16"/>
      <c r="E177" s="16"/>
      <c r="F177" s="22"/>
      <c r="G177" s="23"/>
      <c r="H177" s="59"/>
      <c r="I177" s="24">
        <f>IF(OR(G177,H177&gt;0),(I176+G177-H177),0)</f>
        <v>0</v>
      </c>
      <c r="J177" s="21"/>
    </row>
    <row r="178" spans="2:10" x14ac:dyDescent="0.25">
      <c r="B178" s="14">
        <v>172</v>
      </c>
      <c r="C178" s="15"/>
      <c r="D178" s="16"/>
      <c r="E178" s="16"/>
      <c r="F178" s="80"/>
      <c r="G178" s="23"/>
      <c r="H178" s="59"/>
      <c r="I178" s="20">
        <f>IF(OR(G178,H178&gt;0),(I177+G178-H178),0)</f>
        <v>0</v>
      </c>
      <c r="J178" s="21"/>
    </row>
    <row r="179" spans="2:10" x14ac:dyDescent="0.25">
      <c r="J179" s="21"/>
    </row>
    <row r="180" spans="2:10" x14ac:dyDescent="0.25">
      <c r="J180" s="21"/>
    </row>
    <row r="181" spans="2:10" x14ac:dyDescent="0.25">
      <c r="C181" s="37"/>
      <c r="H181" s="2"/>
      <c r="J181" s="21"/>
    </row>
    <row r="182" spans="2:10" x14ac:dyDescent="0.25">
      <c r="G182" s="2"/>
      <c r="H182" s="2"/>
      <c r="I182" s="2"/>
      <c r="J182" s="21"/>
    </row>
    <row r="183" spans="2:10" x14ac:dyDescent="0.25">
      <c r="G183" s="2"/>
      <c r="H183" s="2"/>
      <c r="I183" s="2"/>
      <c r="J183" s="21"/>
    </row>
    <row r="184" spans="2:10" x14ac:dyDescent="0.25">
      <c r="G184" s="2"/>
      <c r="H184" s="2"/>
      <c r="I184" s="2"/>
      <c r="J184" s="21"/>
    </row>
    <row r="185" spans="2:10" x14ac:dyDescent="0.25">
      <c r="G185" s="2"/>
      <c r="H185" s="2"/>
      <c r="I185" s="2"/>
      <c r="J185" s="12"/>
    </row>
    <row r="186" spans="2:10" x14ac:dyDescent="0.25">
      <c r="G186" s="2"/>
      <c r="I186" s="2"/>
      <c r="J186" s="12"/>
    </row>
    <row r="187" spans="2:10" x14ac:dyDescent="0.25">
      <c r="G187" s="2"/>
      <c r="H187" s="2"/>
      <c r="I187" s="2"/>
      <c r="J187" s="12"/>
    </row>
    <row r="188" spans="2:10" x14ac:dyDescent="0.25">
      <c r="G188" s="2"/>
      <c r="H188" s="2"/>
      <c r="I188" s="2"/>
      <c r="J188" s="12"/>
    </row>
    <row r="189" spans="2:10" x14ac:dyDescent="0.25">
      <c r="G189" s="2"/>
      <c r="H189" s="2"/>
      <c r="I189" s="2"/>
      <c r="J189" s="12"/>
    </row>
    <row r="190" spans="2:10" x14ac:dyDescent="0.25">
      <c r="G190" s="2"/>
      <c r="H190" s="2"/>
      <c r="I190" s="2"/>
      <c r="J190" s="12"/>
    </row>
    <row r="191" spans="2:10" x14ac:dyDescent="0.25">
      <c r="G191" s="2"/>
      <c r="H191" s="2"/>
      <c r="I191" s="2"/>
      <c r="J191" s="12"/>
    </row>
    <row r="192" spans="2:10" x14ac:dyDescent="0.25">
      <c r="G192" s="2"/>
      <c r="H192" s="2"/>
      <c r="I192" s="2"/>
      <c r="J192" s="12"/>
    </row>
    <row r="193" spans="7:10" x14ac:dyDescent="0.25">
      <c r="G193" s="2"/>
      <c r="H193" s="2"/>
      <c r="I193" s="2"/>
      <c r="J193" s="12"/>
    </row>
    <row r="194" spans="7:10" x14ac:dyDescent="0.25">
      <c r="G194" s="2"/>
      <c r="H194" s="2"/>
      <c r="I194" s="2"/>
      <c r="J194" s="12"/>
    </row>
    <row r="195" spans="7:10" x14ac:dyDescent="0.25">
      <c r="G195" s="2"/>
      <c r="H195" s="2"/>
      <c r="I195" s="2"/>
      <c r="J195" s="12"/>
    </row>
    <row r="196" spans="7:10" x14ac:dyDescent="0.25">
      <c r="G196" s="2"/>
      <c r="H196" s="2"/>
      <c r="I196" s="2"/>
      <c r="J196" s="12"/>
    </row>
    <row r="197" spans="7:10" x14ac:dyDescent="0.25">
      <c r="G197" s="2"/>
      <c r="H197" s="2"/>
      <c r="I197" s="2"/>
      <c r="J197" s="12"/>
    </row>
    <row r="198" spans="7:10" x14ac:dyDescent="0.25">
      <c r="G198" s="2"/>
      <c r="H198" s="2"/>
      <c r="I198" s="2"/>
      <c r="J198" s="12"/>
    </row>
    <row r="199" spans="7:10" x14ac:dyDescent="0.25">
      <c r="G199" s="2"/>
      <c r="H199" s="2"/>
      <c r="I199" s="2"/>
      <c r="J199" s="12"/>
    </row>
    <row r="200" spans="7:10" x14ac:dyDescent="0.25">
      <c r="G200" s="2"/>
      <c r="H200" s="2"/>
      <c r="I200" s="2"/>
      <c r="J200" s="12"/>
    </row>
    <row r="201" spans="7:10" x14ac:dyDescent="0.25">
      <c r="G201" s="2"/>
      <c r="H201" s="2"/>
      <c r="I201" s="2"/>
      <c r="J201" s="12"/>
    </row>
    <row r="202" spans="7:10" x14ac:dyDescent="0.25">
      <c r="G202" s="2"/>
      <c r="H202" s="2"/>
      <c r="I202" s="2"/>
      <c r="J202" s="12"/>
    </row>
    <row r="203" spans="7:10" x14ac:dyDescent="0.25">
      <c r="G203" s="2"/>
      <c r="H203" s="2"/>
      <c r="I203" s="2"/>
      <c r="J203" s="12"/>
    </row>
    <row r="204" spans="7:10" x14ac:dyDescent="0.25">
      <c r="G204" s="2"/>
      <c r="H204" s="2"/>
      <c r="I204" s="2"/>
      <c r="J204" s="12"/>
    </row>
    <row r="205" spans="7:10" x14ac:dyDescent="0.25">
      <c r="G205" s="2"/>
      <c r="H205" s="2"/>
      <c r="I205" s="2"/>
      <c r="J205" s="12"/>
    </row>
    <row r="206" spans="7:10" x14ac:dyDescent="0.25">
      <c r="G206" s="2"/>
      <c r="H206" s="2"/>
      <c r="I206" s="2"/>
      <c r="J206" s="12"/>
    </row>
    <row r="207" spans="7:10" x14ac:dyDescent="0.25">
      <c r="G207" s="2"/>
      <c r="H207" s="2"/>
      <c r="I207" s="2"/>
      <c r="J207" s="12"/>
    </row>
    <row r="208" spans="7:10" x14ac:dyDescent="0.25">
      <c r="G208" s="2"/>
      <c r="H208" s="2"/>
      <c r="I208" s="2"/>
      <c r="J208" s="12"/>
    </row>
    <row r="209" spans="7:10" x14ac:dyDescent="0.25">
      <c r="G209" s="2"/>
      <c r="H209" s="2"/>
      <c r="I209" s="2"/>
      <c r="J209" s="12"/>
    </row>
    <row r="210" spans="7:10" x14ac:dyDescent="0.25">
      <c r="G210" s="2"/>
      <c r="H210" s="2"/>
      <c r="I210" s="2"/>
      <c r="J210" s="12"/>
    </row>
    <row r="211" spans="7:10" x14ac:dyDescent="0.25">
      <c r="G211" s="2"/>
      <c r="H211" s="2"/>
      <c r="I211" s="2"/>
      <c r="J211" s="12"/>
    </row>
    <row r="212" spans="7:10" x14ac:dyDescent="0.25">
      <c r="G212" s="2"/>
      <c r="H212" s="2"/>
      <c r="I212" s="2"/>
      <c r="J212" s="12"/>
    </row>
    <row r="213" spans="7:10" x14ac:dyDescent="0.25">
      <c r="G213" s="2"/>
      <c r="H213" s="2"/>
      <c r="I213" s="2"/>
      <c r="J213" s="12"/>
    </row>
    <row r="214" spans="7:10" x14ac:dyDescent="0.25">
      <c r="G214" s="2"/>
      <c r="H214" s="2"/>
      <c r="I214" s="2"/>
      <c r="J214" s="12"/>
    </row>
    <row r="215" spans="7:10" x14ac:dyDescent="0.25">
      <c r="G215" s="2"/>
      <c r="H215" s="2"/>
      <c r="I215" s="2"/>
      <c r="J215" s="12"/>
    </row>
    <row r="216" spans="7:10" x14ac:dyDescent="0.25">
      <c r="G216" s="2"/>
      <c r="H216" s="2"/>
      <c r="I216" s="2"/>
      <c r="J216" s="12"/>
    </row>
    <row r="217" spans="7:10" x14ac:dyDescent="0.25">
      <c r="G217" s="2"/>
      <c r="H217" s="2"/>
      <c r="I217" s="2"/>
      <c r="J217" s="12"/>
    </row>
    <row r="218" spans="7:10" x14ac:dyDescent="0.25">
      <c r="G218" s="2"/>
      <c r="H218" s="2"/>
      <c r="I218" s="2"/>
      <c r="J218" s="12"/>
    </row>
    <row r="219" spans="7:10" x14ac:dyDescent="0.25">
      <c r="G219" s="2"/>
      <c r="H219" s="2"/>
      <c r="I219" s="2"/>
      <c r="J219" s="12"/>
    </row>
    <row r="220" spans="7:10" x14ac:dyDescent="0.25">
      <c r="G220" s="2"/>
      <c r="H220" s="2"/>
      <c r="I220" s="2"/>
      <c r="J220" s="12"/>
    </row>
    <row r="221" spans="7:10" x14ac:dyDescent="0.25">
      <c r="G221" s="2"/>
      <c r="H221" s="2"/>
      <c r="I221" s="2"/>
      <c r="J221" s="12"/>
    </row>
    <row r="222" spans="7:10" x14ac:dyDescent="0.25">
      <c r="G222" s="2"/>
      <c r="H222" s="2"/>
      <c r="I222" s="2"/>
      <c r="J222" s="12"/>
    </row>
    <row r="223" spans="7:10" x14ac:dyDescent="0.25">
      <c r="G223" s="2"/>
      <c r="H223" s="2"/>
      <c r="I223" s="2"/>
      <c r="J223" s="12"/>
    </row>
    <row r="224" spans="7:10" x14ac:dyDescent="0.25">
      <c r="G224" s="2"/>
      <c r="H224" s="2"/>
      <c r="I224" s="2"/>
      <c r="J224" s="12"/>
    </row>
    <row r="225" spans="7:10" x14ac:dyDescent="0.25">
      <c r="G225" s="2"/>
      <c r="H225" s="2"/>
      <c r="I225" s="2"/>
      <c r="J225" s="12"/>
    </row>
    <row r="226" spans="7:10" x14ac:dyDescent="0.25">
      <c r="G226" s="2"/>
      <c r="H226" s="2"/>
      <c r="I226" s="2"/>
      <c r="J226" s="12"/>
    </row>
    <row r="227" spans="7:10" x14ac:dyDescent="0.25">
      <c r="G227" s="2"/>
      <c r="H227" s="2"/>
      <c r="I227" s="2"/>
      <c r="J227" s="12"/>
    </row>
    <row r="228" spans="7:10" x14ac:dyDescent="0.25">
      <c r="G228" s="2"/>
      <c r="H228" s="2"/>
      <c r="I228" s="2"/>
      <c r="J228" s="12"/>
    </row>
    <row r="229" spans="7:10" x14ac:dyDescent="0.25">
      <c r="G229" s="2"/>
      <c r="H229" s="2"/>
      <c r="I229" s="2"/>
      <c r="J229" s="12"/>
    </row>
    <row r="230" spans="7:10" x14ac:dyDescent="0.25">
      <c r="G230" s="2"/>
      <c r="H230" s="2"/>
      <c r="I230" s="2"/>
      <c r="J230" s="12"/>
    </row>
    <row r="231" spans="7:10" x14ac:dyDescent="0.25">
      <c r="G231" s="2"/>
      <c r="H231" s="2"/>
      <c r="I231" s="2"/>
      <c r="J231" s="12"/>
    </row>
    <row r="232" spans="7:10" x14ac:dyDescent="0.25">
      <c r="G232" s="2"/>
      <c r="H232" s="2"/>
      <c r="I232" s="2"/>
      <c r="J232" s="12"/>
    </row>
    <row r="233" spans="7:10" x14ac:dyDescent="0.25">
      <c r="G233" s="2"/>
      <c r="H233" s="2"/>
      <c r="I233" s="2"/>
      <c r="J233" s="12"/>
    </row>
    <row r="234" spans="7:10" x14ac:dyDescent="0.25">
      <c r="G234" s="2"/>
      <c r="H234" s="2"/>
      <c r="I234" s="2"/>
      <c r="J234" s="12"/>
    </row>
    <row r="235" spans="7:10" x14ac:dyDescent="0.25">
      <c r="G235" s="2"/>
      <c r="H235" s="2"/>
      <c r="I235" s="2"/>
      <c r="J235" s="12"/>
    </row>
    <row r="236" spans="7:10" x14ac:dyDescent="0.25">
      <c r="G236" s="2"/>
      <c r="H236" s="2"/>
      <c r="I236" s="2"/>
      <c r="J236" s="12"/>
    </row>
    <row r="237" spans="7:10" x14ac:dyDescent="0.25">
      <c r="G237" s="2"/>
      <c r="H237" s="2"/>
      <c r="I237" s="2"/>
      <c r="J237" s="12"/>
    </row>
    <row r="238" spans="7:10" x14ac:dyDescent="0.25">
      <c r="G238" s="2"/>
      <c r="H238" s="2"/>
      <c r="I238" s="2"/>
      <c r="J238" s="12"/>
    </row>
    <row r="239" spans="7:10" x14ac:dyDescent="0.25">
      <c r="G239" s="2"/>
      <c r="H239" s="2"/>
      <c r="I239" s="2"/>
      <c r="J239" s="12"/>
    </row>
    <row r="240" spans="7:10" x14ac:dyDescent="0.25">
      <c r="G240" s="2"/>
      <c r="H240" s="2"/>
      <c r="I240" s="2"/>
      <c r="J240" s="12"/>
    </row>
    <row r="241" spans="7:10" x14ac:dyDescent="0.25">
      <c r="G241" s="2"/>
      <c r="H241" s="2"/>
      <c r="I241" s="2"/>
      <c r="J241" s="12"/>
    </row>
    <row r="242" spans="7:10" x14ac:dyDescent="0.25">
      <c r="G242" s="2"/>
      <c r="H242" s="2"/>
      <c r="I242" s="2"/>
      <c r="J242" s="12"/>
    </row>
    <row r="243" spans="7:10" x14ac:dyDescent="0.25">
      <c r="G243" s="2"/>
      <c r="H243" s="2"/>
      <c r="I243" s="2"/>
      <c r="J243" s="12"/>
    </row>
    <row r="244" spans="7:10" x14ac:dyDescent="0.25">
      <c r="G244" s="2"/>
      <c r="H244" s="2"/>
      <c r="I244" s="2"/>
      <c r="J244" s="12"/>
    </row>
    <row r="245" spans="7:10" x14ac:dyDescent="0.25">
      <c r="G245" s="2"/>
      <c r="H245" s="2"/>
      <c r="I245" s="2"/>
      <c r="J245" s="12"/>
    </row>
    <row r="246" spans="7:10" x14ac:dyDescent="0.25">
      <c r="G246" s="2"/>
      <c r="H246" s="2"/>
      <c r="I246" s="2"/>
      <c r="J246" s="12"/>
    </row>
    <row r="247" spans="7:10" x14ac:dyDescent="0.25">
      <c r="G247" s="2"/>
      <c r="H247" s="2"/>
      <c r="I247" s="2"/>
      <c r="J247" s="12"/>
    </row>
    <row r="248" spans="7:10" x14ac:dyDescent="0.25">
      <c r="G248" s="2"/>
      <c r="H248" s="2"/>
      <c r="I248" s="2"/>
      <c r="J248" s="12"/>
    </row>
    <row r="249" spans="7:10" x14ac:dyDescent="0.25">
      <c r="G249" s="2"/>
      <c r="H249" s="2"/>
      <c r="I249" s="2"/>
      <c r="J249" s="12"/>
    </row>
    <row r="250" spans="7:10" x14ac:dyDescent="0.25">
      <c r="G250" s="2"/>
      <c r="H250" s="2"/>
      <c r="I250" s="2"/>
      <c r="J250" s="12"/>
    </row>
    <row r="251" spans="7:10" x14ac:dyDescent="0.25">
      <c r="G251" s="2"/>
      <c r="H251" s="2"/>
      <c r="I251" s="2"/>
      <c r="J251" s="12"/>
    </row>
    <row r="252" spans="7:10" x14ac:dyDescent="0.25">
      <c r="G252" s="2"/>
      <c r="H252" s="2"/>
      <c r="I252" s="2"/>
      <c r="J252" s="12"/>
    </row>
    <row r="253" spans="7:10" x14ac:dyDescent="0.25">
      <c r="G253" s="2"/>
      <c r="H253" s="2"/>
      <c r="I253" s="2"/>
      <c r="J253" s="12"/>
    </row>
    <row r="254" spans="7:10" x14ac:dyDescent="0.25">
      <c r="G254" s="2"/>
      <c r="H254" s="2"/>
      <c r="I254" s="2"/>
      <c r="J254" s="12"/>
    </row>
    <row r="255" spans="7:10" x14ac:dyDescent="0.25">
      <c r="G255" s="2"/>
      <c r="H255" s="2"/>
      <c r="I255" s="2"/>
      <c r="J255" s="12"/>
    </row>
    <row r="256" spans="7:10" x14ac:dyDescent="0.25">
      <c r="G256" s="2"/>
      <c r="H256" s="2"/>
      <c r="I256" s="2"/>
      <c r="J256" s="12"/>
    </row>
    <row r="257" spans="1:1398" x14ac:dyDescent="0.25">
      <c r="G257" s="2"/>
      <c r="H257" s="2"/>
      <c r="I257" s="2"/>
      <c r="J257" s="12"/>
    </row>
    <row r="258" spans="1:1398" x14ac:dyDescent="0.25">
      <c r="G258" s="2"/>
      <c r="H258" s="2"/>
      <c r="I258" s="2"/>
      <c r="J258" s="12"/>
    </row>
    <row r="259" spans="1:1398" x14ac:dyDescent="0.25">
      <c r="G259" s="2"/>
      <c r="H259" s="2"/>
      <c r="I259" s="2"/>
      <c r="J259" s="12"/>
    </row>
    <row r="260" spans="1:1398" x14ac:dyDescent="0.25">
      <c r="G260" s="2"/>
      <c r="H260" s="2"/>
      <c r="I260" s="2"/>
      <c r="J260" s="12"/>
    </row>
    <row r="261" spans="1:1398" x14ac:dyDescent="0.25">
      <c r="G261" s="2"/>
      <c r="H261" s="2"/>
      <c r="I261" s="2"/>
      <c r="J261" s="12"/>
    </row>
    <row r="262" spans="1:1398" x14ac:dyDescent="0.25">
      <c r="G262" s="2"/>
      <c r="H262" s="2"/>
      <c r="I262" s="2"/>
      <c r="J262" s="12"/>
      <c r="M262" s="2"/>
    </row>
    <row r="263" spans="1:1398" x14ac:dyDescent="0.25">
      <c r="A263" s="2"/>
      <c r="G263" s="2"/>
      <c r="H263" s="2"/>
      <c r="I263" s="2"/>
      <c r="J263" s="1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  <c r="AML263" s="2"/>
      <c r="AMM263" s="2"/>
      <c r="AMN263" s="2"/>
      <c r="AMO263" s="2"/>
      <c r="AMP263" s="2"/>
      <c r="AMQ263" s="2"/>
      <c r="AMR263" s="2"/>
      <c r="AMS263" s="2"/>
      <c r="AMT263" s="2"/>
      <c r="AMU263" s="2"/>
      <c r="AMV263" s="2"/>
      <c r="AMW263" s="2"/>
      <c r="AMX263" s="2"/>
      <c r="AMY263" s="2"/>
      <c r="AMZ263" s="2"/>
      <c r="ANA263" s="2"/>
      <c r="ANB263" s="2"/>
      <c r="ANC263" s="2"/>
      <c r="AND263" s="2"/>
      <c r="ANE263" s="2"/>
      <c r="ANF263" s="2"/>
      <c r="ANG263" s="2"/>
      <c r="ANH263" s="2"/>
      <c r="ANI263" s="2"/>
      <c r="ANJ263" s="2"/>
      <c r="ANK263" s="2"/>
      <c r="ANL263" s="2"/>
      <c r="ANM263" s="2"/>
      <c r="ANN263" s="2"/>
      <c r="ANO263" s="2"/>
      <c r="ANP263" s="2"/>
      <c r="ANQ263" s="2"/>
      <c r="ANR263" s="2"/>
      <c r="ANS263" s="2"/>
      <c r="ANT263" s="2"/>
      <c r="ANU263" s="2"/>
      <c r="ANV263" s="2"/>
      <c r="ANW263" s="2"/>
      <c r="ANX263" s="2"/>
      <c r="ANY263" s="2"/>
      <c r="ANZ263" s="2"/>
      <c r="AOA263" s="2"/>
      <c r="AOB263" s="2"/>
      <c r="AOC263" s="2"/>
      <c r="AOD263" s="2"/>
      <c r="AOE263" s="2"/>
      <c r="AOF263" s="2"/>
      <c r="AOG263" s="2"/>
      <c r="AOH263" s="2"/>
      <c r="AOI263" s="2"/>
      <c r="AOJ263" s="2"/>
      <c r="AOK263" s="2"/>
      <c r="AOL263" s="2"/>
      <c r="AOM263" s="2"/>
      <c r="AON263" s="2"/>
      <c r="AOO263" s="2"/>
      <c r="AOP263" s="2"/>
      <c r="AOQ263" s="2"/>
      <c r="AOR263" s="2"/>
      <c r="AOS263" s="2"/>
      <c r="AOT263" s="2"/>
      <c r="AOU263" s="2"/>
      <c r="AOV263" s="2"/>
      <c r="AOW263" s="2"/>
      <c r="AOX263" s="2"/>
      <c r="AOY263" s="2"/>
      <c r="AOZ263" s="2"/>
      <c r="APA263" s="2"/>
      <c r="APB263" s="2"/>
      <c r="APC263" s="2"/>
      <c r="APD263" s="2"/>
      <c r="APE263" s="2"/>
      <c r="APF263" s="2"/>
      <c r="APG263" s="2"/>
      <c r="APH263" s="2"/>
      <c r="API263" s="2"/>
      <c r="APJ263" s="2"/>
      <c r="APK263" s="2"/>
      <c r="APL263" s="2"/>
      <c r="APM263" s="2"/>
      <c r="APN263" s="2"/>
      <c r="APO263" s="2"/>
      <c r="APP263" s="2"/>
      <c r="APQ263" s="2"/>
      <c r="APR263" s="2"/>
      <c r="APS263" s="2"/>
      <c r="APT263" s="2"/>
      <c r="APU263" s="2"/>
      <c r="APV263" s="2"/>
      <c r="APW263" s="2"/>
      <c r="APX263" s="2"/>
      <c r="APY263" s="2"/>
      <c r="APZ263" s="2"/>
      <c r="AQA263" s="2"/>
      <c r="AQB263" s="2"/>
      <c r="AQC263" s="2"/>
      <c r="AQD263" s="2"/>
      <c r="AQE263" s="2"/>
      <c r="AQF263" s="2"/>
      <c r="AQG263" s="2"/>
      <c r="AQH263" s="2"/>
      <c r="AQI263" s="2"/>
      <c r="AQJ263" s="2"/>
      <c r="AQK263" s="2"/>
      <c r="AQL263" s="2"/>
      <c r="AQM263" s="2"/>
      <c r="AQN263" s="2"/>
      <c r="AQO263" s="2"/>
      <c r="AQP263" s="2"/>
      <c r="AQQ263" s="2"/>
      <c r="AQR263" s="2"/>
      <c r="AQS263" s="2"/>
      <c r="AQT263" s="2"/>
      <c r="AQU263" s="2"/>
      <c r="AQV263" s="2"/>
      <c r="AQW263" s="2"/>
      <c r="AQX263" s="2"/>
      <c r="AQY263" s="2"/>
      <c r="AQZ263" s="2"/>
      <c r="ARA263" s="2"/>
      <c r="ARB263" s="2"/>
      <c r="ARC263" s="2"/>
      <c r="ARD263" s="2"/>
      <c r="ARE263" s="2"/>
      <c r="ARF263" s="2"/>
      <c r="ARG263" s="2"/>
      <c r="ARH263" s="2"/>
      <c r="ARI263" s="2"/>
      <c r="ARJ263" s="2"/>
      <c r="ARK263" s="2"/>
      <c r="ARL263" s="2"/>
      <c r="ARM263" s="2"/>
      <c r="ARN263" s="2"/>
      <c r="ARO263" s="2"/>
      <c r="ARP263" s="2"/>
      <c r="ARQ263" s="2"/>
      <c r="ARR263" s="2"/>
      <c r="ARS263" s="2"/>
      <c r="ART263" s="2"/>
      <c r="ARU263" s="2"/>
      <c r="ARV263" s="2"/>
      <c r="ARW263" s="2"/>
      <c r="ARX263" s="2"/>
      <c r="ARY263" s="2"/>
      <c r="ARZ263" s="2"/>
      <c r="ASA263" s="2"/>
      <c r="ASB263" s="2"/>
      <c r="ASC263" s="2"/>
      <c r="ASD263" s="2"/>
      <c r="ASE263" s="2"/>
      <c r="ASF263" s="2"/>
      <c r="ASG263" s="2"/>
      <c r="ASH263" s="2"/>
      <c r="ASI263" s="2"/>
      <c r="ASJ263" s="2"/>
      <c r="ASK263" s="2"/>
      <c r="ASL263" s="2"/>
      <c r="ASM263" s="2"/>
      <c r="ASN263" s="2"/>
      <c r="ASO263" s="2"/>
      <c r="ASP263" s="2"/>
      <c r="ASQ263" s="2"/>
      <c r="ASR263" s="2"/>
      <c r="ASS263" s="2"/>
      <c r="AST263" s="2"/>
      <c r="ASU263" s="2"/>
      <c r="ASV263" s="2"/>
      <c r="ASW263" s="2"/>
      <c r="ASX263" s="2"/>
      <c r="ASY263" s="2"/>
      <c r="ASZ263" s="2"/>
      <c r="ATA263" s="2"/>
      <c r="ATB263" s="2"/>
      <c r="ATC263" s="2"/>
      <c r="ATD263" s="2"/>
      <c r="ATE263" s="2"/>
      <c r="ATF263" s="2"/>
      <c r="ATG263" s="2"/>
      <c r="ATH263" s="2"/>
      <c r="ATI263" s="2"/>
      <c r="ATJ263" s="2"/>
      <c r="ATK263" s="2"/>
      <c r="ATL263" s="2"/>
      <c r="ATM263" s="2"/>
      <c r="ATN263" s="2"/>
      <c r="ATO263" s="2"/>
      <c r="ATP263" s="2"/>
      <c r="ATQ263" s="2"/>
      <c r="ATR263" s="2"/>
      <c r="ATS263" s="2"/>
      <c r="ATT263" s="2"/>
      <c r="ATU263" s="2"/>
      <c r="ATV263" s="2"/>
      <c r="ATW263" s="2"/>
      <c r="ATX263" s="2"/>
      <c r="ATY263" s="2"/>
      <c r="ATZ263" s="2"/>
      <c r="AUA263" s="2"/>
      <c r="AUB263" s="2"/>
      <c r="AUC263" s="2"/>
      <c r="AUD263" s="2"/>
      <c r="AUE263" s="2"/>
      <c r="AUF263" s="2"/>
      <c r="AUG263" s="2"/>
      <c r="AUH263" s="2"/>
      <c r="AUI263" s="2"/>
      <c r="AUJ263" s="2"/>
      <c r="AUK263" s="2"/>
      <c r="AUL263" s="2"/>
      <c r="AUM263" s="2"/>
      <c r="AUN263" s="2"/>
      <c r="AUO263" s="2"/>
      <c r="AUP263" s="2"/>
      <c r="AUQ263" s="2"/>
      <c r="AUR263" s="2"/>
      <c r="AUS263" s="2"/>
      <c r="AUT263" s="2"/>
      <c r="AUU263" s="2"/>
      <c r="AUV263" s="2"/>
      <c r="AUW263" s="2"/>
      <c r="AUX263" s="2"/>
      <c r="AUY263" s="2"/>
      <c r="AUZ263" s="2"/>
      <c r="AVA263" s="2"/>
      <c r="AVB263" s="2"/>
      <c r="AVC263" s="2"/>
      <c r="AVD263" s="2"/>
      <c r="AVE263" s="2"/>
      <c r="AVF263" s="2"/>
      <c r="AVG263" s="2"/>
      <c r="AVH263" s="2"/>
      <c r="AVI263" s="2"/>
      <c r="AVJ263" s="2"/>
      <c r="AVK263" s="2"/>
      <c r="AVL263" s="2"/>
      <c r="AVM263" s="2"/>
      <c r="AVN263" s="2"/>
      <c r="AVO263" s="2"/>
      <c r="AVP263" s="2"/>
      <c r="AVQ263" s="2"/>
      <c r="AVR263" s="2"/>
      <c r="AVS263" s="2"/>
      <c r="AVT263" s="2"/>
      <c r="AVU263" s="2"/>
      <c r="AVV263" s="2"/>
      <c r="AVW263" s="2"/>
      <c r="AVX263" s="2"/>
      <c r="AVY263" s="2"/>
      <c r="AVZ263" s="2"/>
      <c r="AWA263" s="2"/>
      <c r="AWB263" s="2"/>
      <c r="AWC263" s="2"/>
      <c r="AWD263" s="2"/>
      <c r="AWE263" s="2"/>
      <c r="AWF263" s="2"/>
      <c r="AWG263" s="2"/>
      <c r="AWH263" s="2"/>
      <c r="AWI263" s="2"/>
      <c r="AWJ263" s="2"/>
      <c r="AWK263" s="2"/>
      <c r="AWL263" s="2"/>
      <c r="AWM263" s="2"/>
      <c r="AWN263" s="2"/>
      <c r="AWO263" s="2"/>
      <c r="AWP263" s="2"/>
      <c r="AWQ263" s="2"/>
      <c r="AWR263" s="2"/>
      <c r="AWS263" s="2"/>
      <c r="AWT263" s="2"/>
      <c r="AWU263" s="2"/>
      <c r="AWV263" s="2"/>
      <c r="AWW263" s="2"/>
      <c r="AWX263" s="2"/>
      <c r="AWY263" s="2"/>
      <c r="AWZ263" s="2"/>
      <c r="AXA263" s="2"/>
      <c r="AXB263" s="2"/>
      <c r="AXC263" s="2"/>
      <c r="AXD263" s="2"/>
      <c r="AXE263" s="2"/>
      <c r="AXF263" s="2"/>
      <c r="AXG263" s="2"/>
      <c r="AXH263" s="2"/>
      <c r="AXI263" s="2"/>
      <c r="AXJ263" s="2"/>
      <c r="AXK263" s="2"/>
      <c r="AXL263" s="2"/>
      <c r="AXM263" s="2"/>
      <c r="AXN263" s="2"/>
      <c r="AXO263" s="2"/>
      <c r="AXP263" s="2"/>
      <c r="AXQ263" s="2"/>
      <c r="AXR263" s="2"/>
      <c r="AXS263" s="2"/>
      <c r="AXT263" s="2"/>
      <c r="AXU263" s="2"/>
      <c r="AXV263" s="2"/>
      <c r="AXW263" s="2"/>
      <c r="AXX263" s="2"/>
      <c r="AXY263" s="2"/>
      <c r="AXZ263" s="2"/>
      <c r="AYA263" s="2"/>
      <c r="AYB263" s="2"/>
      <c r="AYC263" s="2"/>
      <c r="AYD263" s="2"/>
      <c r="AYE263" s="2"/>
      <c r="AYF263" s="2"/>
      <c r="AYG263" s="2"/>
      <c r="AYH263" s="2"/>
      <c r="AYI263" s="2"/>
      <c r="AYJ263" s="2"/>
      <c r="AYK263" s="2"/>
      <c r="AYL263" s="2"/>
      <c r="AYM263" s="2"/>
      <c r="AYN263" s="2"/>
      <c r="AYO263" s="2"/>
      <c r="AYP263" s="2"/>
      <c r="AYQ263" s="2"/>
      <c r="AYR263" s="2"/>
      <c r="AYS263" s="2"/>
      <c r="AYT263" s="2"/>
      <c r="AYU263" s="2"/>
      <c r="AYV263" s="2"/>
      <c r="AYW263" s="2"/>
      <c r="AYX263" s="2"/>
      <c r="AYY263" s="2"/>
      <c r="AYZ263" s="2"/>
      <c r="AZA263" s="2"/>
      <c r="AZB263" s="2"/>
      <c r="AZC263" s="2"/>
      <c r="AZD263" s="2"/>
      <c r="AZE263" s="2"/>
      <c r="AZF263" s="2"/>
      <c r="AZG263" s="2"/>
      <c r="AZH263" s="2"/>
      <c r="AZI263" s="2"/>
      <c r="AZJ263" s="2"/>
      <c r="AZK263" s="2"/>
      <c r="AZL263" s="2"/>
      <c r="AZM263" s="2"/>
      <c r="AZN263" s="2"/>
      <c r="AZO263" s="2"/>
      <c r="AZP263" s="2"/>
      <c r="AZQ263" s="2"/>
      <c r="AZR263" s="2"/>
      <c r="AZS263" s="2"/>
      <c r="AZT263" s="2"/>
      <c r="AZU263" s="2"/>
      <c r="AZV263" s="2"/>
      <c r="AZW263" s="2"/>
      <c r="AZX263" s="2"/>
      <c r="AZY263" s="2"/>
      <c r="AZZ263" s="2"/>
      <c r="BAA263" s="2"/>
      <c r="BAB263" s="2"/>
      <c r="BAC263" s="2"/>
      <c r="BAD263" s="2"/>
      <c r="BAE263" s="2"/>
      <c r="BAF263" s="2"/>
      <c r="BAG263" s="2"/>
      <c r="BAH263" s="2"/>
      <c r="BAI263" s="2"/>
      <c r="BAJ263" s="2"/>
      <c r="BAK263" s="2"/>
      <c r="BAL263" s="2"/>
      <c r="BAM263" s="2"/>
      <c r="BAN263" s="2"/>
      <c r="BAO263" s="2"/>
      <c r="BAP263" s="2"/>
      <c r="BAQ263" s="2"/>
      <c r="BAR263" s="2"/>
      <c r="BAS263" s="2"/>
      <c r="BAT263" s="2"/>
    </row>
    <row r="264" spans="1:1398" x14ac:dyDescent="0.25">
      <c r="A264" s="2"/>
      <c r="G264" s="2"/>
      <c r="H264" s="2"/>
      <c r="I264" s="2"/>
      <c r="J264" s="1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  <c r="AML264" s="2"/>
      <c r="AMM264" s="2"/>
      <c r="AMN264" s="2"/>
      <c r="AMO264" s="2"/>
      <c r="AMP264" s="2"/>
      <c r="AMQ264" s="2"/>
      <c r="AMR264" s="2"/>
      <c r="AMS264" s="2"/>
      <c r="AMT264" s="2"/>
      <c r="AMU264" s="2"/>
      <c r="AMV264" s="2"/>
      <c r="AMW264" s="2"/>
      <c r="AMX264" s="2"/>
      <c r="AMY264" s="2"/>
      <c r="AMZ264" s="2"/>
      <c r="ANA264" s="2"/>
      <c r="ANB264" s="2"/>
      <c r="ANC264" s="2"/>
      <c r="AND264" s="2"/>
      <c r="ANE264" s="2"/>
      <c r="ANF264" s="2"/>
      <c r="ANG264" s="2"/>
      <c r="ANH264" s="2"/>
      <c r="ANI264" s="2"/>
      <c r="ANJ264" s="2"/>
      <c r="ANK264" s="2"/>
      <c r="ANL264" s="2"/>
      <c r="ANM264" s="2"/>
      <c r="ANN264" s="2"/>
      <c r="ANO264" s="2"/>
      <c r="ANP264" s="2"/>
      <c r="ANQ264" s="2"/>
      <c r="ANR264" s="2"/>
      <c r="ANS264" s="2"/>
      <c r="ANT264" s="2"/>
      <c r="ANU264" s="2"/>
      <c r="ANV264" s="2"/>
      <c r="ANW264" s="2"/>
      <c r="ANX264" s="2"/>
      <c r="ANY264" s="2"/>
      <c r="ANZ264" s="2"/>
      <c r="AOA264" s="2"/>
      <c r="AOB264" s="2"/>
      <c r="AOC264" s="2"/>
      <c r="AOD264" s="2"/>
      <c r="AOE264" s="2"/>
      <c r="AOF264" s="2"/>
      <c r="AOG264" s="2"/>
      <c r="AOH264" s="2"/>
      <c r="AOI264" s="2"/>
      <c r="AOJ264" s="2"/>
      <c r="AOK264" s="2"/>
      <c r="AOL264" s="2"/>
      <c r="AOM264" s="2"/>
      <c r="AON264" s="2"/>
      <c r="AOO264" s="2"/>
      <c r="AOP264" s="2"/>
      <c r="AOQ264" s="2"/>
      <c r="AOR264" s="2"/>
      <c r="AOS264" s="2"/>
      <c r="AOT264" s="2"/>
      <c r="AOU264" s="2"/>
      <c r="AOV264" s="2"/>
      <c r="AOW264" s="2"/>
      <c r="AOX264" s="2"/>
      <c r="AOY264" s="2"/>
      <c r="AOZ264" s="2"/>
      <c r="APA264" s="2"/>
      <c r="APB264" s="2"/>
      <c r="APC264" s="2"/>
      <c r="APD264" s="2"/>
      <c r="APE264" s="2"/>
      <c r="APF264" s="2"/>
      <c r="APG264" s="2"/>
      <c r="APH264" s="2"/>
      <c r="API264" s="2"/>
      <c r="APJ264" s="2"/>
      <c r="APK264" s="2"/>
      <c r="APL264" s="2"/>
      <c r="APM264" s="2"/>
      <c r="APN264" s="2"/>
      <c r="APO264" s="2"/>
      <c r="APP264" s="2"/>
      <c r="APQ264" s="2"/>
      <c r="APR264" s="2"/>
      <c r="APS264" s="2"/>
      <c r="APT264" s="2"/>
      <c r="APU264" s="2"/>
      <c r="APV264" s="2"/>
      <c r="APW264" s="2"/>
      <c r="APX264" s="2"/>
      <c r="APY264" s="2"/>
      <c r="APZ264" s="2"/>
      <c r="AQA264" s="2"/>
      <c r="AQB264" s="2"/>
      <c r="AQC264" s="2"/>
      <c r="AQD264" s="2"/>
      <c r="AQE264" s="2"/>
      <c r="AQF264" s="2"/>
      <c r="AQG264" s="2"/>
      <c r="AQH264" s="2"/>
      <c r="AQI264" s="2"/>
      <c r="AQJ264" s="2"/>
      <c r="AQK264" s="2"/>
      <c r="AQL264" s="2"/>
      <c r="AQM264" s="2"/>
      <c r="AQN264" s="2"/>
      <c r="AQO264" s="2"/>
      <c r="AQP264" s="2"/>
      <c r="AQQ264" s="2"/>
      <c r="AQR264" s="2"/>
      <c r="AQS264" s="2"/>
      <c r="AQT264" s="2"/>
      <c r="AQU264" s="2"/>
      <c r="AQV264" s="2"/>
      <c r="AQW264" s="2"/>
      <c r="AQX264" s="2"/>
      <c r="AQY264" s="2"/>
      <c r="AQZ264" s="2"/>
      <c r="ARA264" s="2"/>
      <c r="ARB264" s="2"/>
      <c r="ARC264" s="2"/>
      <c r="ARD264" s="2"/>
      <c r="ARE264" s="2"/>
      <c r="ARF264" s="2"/>
      <c r="ARG264" s="2"/>
      <c r="ARH264" s="2"/>
      <c r="ARI264" s="2"/>
      <c r="ARJ264" s="2"/>
      <c r="ARK264" s="2"/>
      <c r="ARL264" s="2"/>
      <c r="ARM264" s="2"/>
      <c r="ARN264" s="2"/>
      <c r="ARO264" s="2"/>
      <c r="ARP264" s="2"/>
      <c r="ARQ264" s="2"/>
      <c r="ARR264" s="2"/>
      <c r="ARS264" s="2"/>
      <c r="ART264" s="2"/>
      <c r="ARU264" s="2"/>
      <c r="ARV264" s="2"/>
      <c r="ARW264" s="2"/>
      <c r="ARX264" s="2"/>
      <c r="ARY264" s="2"/>
      <c r="ARZ264" s="2"/>
      <c r="ASA264" s="2"/>
      <c r="ASB264" s="2"/>
      <c r="ASC264" s="2"/>
      <c r="ASD264" s="2"/>
      <c r="ASE264" s="2"/>
      <c r="ASF264" s="2"/>
      <c r="ASG264" s="2"/>
      <c r="ASH264" s="2"/>
      <c r="ASI264" s="2"/>
      <c r="ASJ264" s="2"/>
      <c r="ASK264" s="2"/>
      <c r="ASL264" s="2"/>
      <c r="ASM264" s="2"/>
      <c r="ASN264" s="2"/>
      <c r="ASO264" s="2"/>
      <c r="ASP264" s="2"/>
      <c r="ASQ264" s="2"/>
      <c r="ASR264" s="2"/>
      <c r="ASS264" s="2"/>
      <c r="AST264" s="2"/>
      <c r="ASU264" s="2"/>
      <c r="ASV264" s="2"/>
      <c r="ASW264" s="2"/>
      <c r="ASX264" s="2"/>
      <c r="ASY264" s="2"/>
      <c r="ASZ264" s="2"/>
      <c r="ATA264" s="2"/>
      <c r="ATB264" s="2"/>
      <c r="ATC264" s="2"/>
      <c r="ATD264" s="2"/>
      <c r="ATE264" s="2"/>
      <c r="ATF264" s="2"/>
      <c r="ATG264" s="2"/>
      <c r="ATH264" s="2"/>
      <c r="ATI264" s="2"/>
      <c r="ATJ264" s="2"/>
      <c r="ATK264" s="2"/>
      <c r="ATL264" s="2"/>
      <c r="ATM264" s="2"/>
      <c r="ATN264" s="2"/>
      <c r="ATO264" s="2"/>
      <c r="ATP264" s="2"/>
      <c r="ATQ264" s="2"/>
      <c r="ATR264" s="2"/>
      <c r="ATS264" s="2"/>
      <c r="ATT264" s="2"/>
      <c r="ATU264" s="2"/>
      <c r="ATV264" s="2"/>
      <c r="ATW264" s="2"/>
      <c r="ATX264" s="2"/>
      <c r="ATY264" s="2"/>
      <c r="ATZ264" s="2"/>
      <c r="AUA264" s="2"/>
      <c r="AUB264" s="2"/>
      <c r="AUC264" s="2"/>
      <c r="AUD264" s="2"/>
      <c r="AUE264" s="2"/>
      <c r="AUF264" s="2"/>
      <c r="AUG264" s="2"/>
      <c r="AUH264" s="2"/>
      <c r="AUI264" s="2"/>
      <c r="AUJ264" s="2"/>
      <c r="AUK264" s="2"/>
      <c r="AUL264" s="2"/>
      <c r="AUM264" s="2"/>
      <c r="AUN264" s="2"/>
      <c r="AUO264" s="2"/>
      <c r="AUP264" s="2"/>
      <c r="AUQ264" s="2"/>
      <c r="AUR264" s="2"/>
      <c r="AUS264" s="2"/>
      <c r="AUT264" s="2"/>
      <c r="AUU264" s="2"/>
      <c r="AUV264" s="2"/>
      <c r="AUW264" s="2"/>
      <c r="AUX264" s="2"/>
      <c r="AUY264" s="2"/>
      <c r="AUZ264" s="2"/>
      <c r="AVA264" s="2"/>
      <c r="AVB264" s="2"/>
      <c r="AVC264" s="2"/>
      <c r="AVD264" s="2"/>
      <c r="AVE264" s="2"/>
      <c r="AVF264" s="2"/>
      <c r="AVG264" s="2"/>
      <c r="AVH264" s="2"/>
      <c r="AVI264" s="2"/>
      <c r="AVJ264" s="2"/>
      <c r="AVK264" s="2"/>
      <c r="AVL264" s="2"/>
      <c r="AVM264" s="2"/>
      <c r="AVN264" s="2"/>
      <c r="AVO264" s="2"/>
      <c r="AVP264" s="2"/>
      <c r="AVQ264" s="2"/>
      <c r="AVR264" s="2"/>
      <c r="AVS264" s="2"/>
      <c r="AVT264" s="2"/>
      <c r="AVU264" s="2"/>
      <c r="AVV264" s="2"/>
      <c r="AVW264" s="2"/>
      <c r="AVX264" s="2"/>
      <c r="AVY264" s="2"/>
      <c r="AVZ264" s="2"/>
      <c r="AWA264" s="2"/>
      <c r="AWB264" s="2"/>
      <c r="AWC264" s="2"/>
      <c r="AWD264" s="2"/>
      <c r="AWE264" s="2"/>
      <c r="AWF264" s="2"/>
      <c r="AWG264" s="2"/>
      <c r="AWH264" s="2"/>
      <c r="AWI264" s="2"/>
      <c r="AWJ264" s="2"/>
      <c r="AWK264" s="2"/>
      <c r="AWL264" s="2"/>
      <c r="AWM264" s="2"/>
      <c r="AWN264" s="2"/>
      <c r="AWO264" s="2"/>
      <c r="AWP264" s="2"/>
      <c r="AWQ264" s="2"/>
      <c r="AWR264" s="2"/>
      <c r="AWS264" s="2"/>
      <c r="AWT264" s="2"/>
      <c r="AWU264" s="2"/>
      <c r="AWV264" s="2"/>
      <c r="AWW264" s="2"/>
      <c r="AWX264" s="2"/>
      <c r="AWY264" s="2"/>
      <c r="AWZ264" s="2"/>
      <c r="AXA264" s="2"/>
      <c r="AXB264" s="2"/>
      <c r="AXC264" s="2"/>
      <c r="AXD264" s="2"/>
      <c r="AXE264" s="2"/>
      <c r="AXF264" s="2"/>
      <c r="AXG264" s="2"/>
      <c r="AXH264" s="2"/>
      <c r="AXI264" s="2"/>
      <c r="AXJ264" s="2"/>
      <c r="AXK264" s="2"/>
      <c r="AXL264" s="2"/>
      <c r="AXM264" s="2"/>
      <c r="AXN264" s="2"/>
      <c r="AXO264" s="2"/>
      <c r="AXP264" s="2"/>
      <c r="AXQ264" s="2"/>
      <c r="AXR264" s="2"/>
      <c r="AXS264" s="2"/>
      <c r="AXT264" s="2"/>
      <c r="AXU264" s="2"/>
      <c r="AXV264" s="2"/>
      <c r="AXW264" s="2"/>
      <c r="AXX264" s="2"/>
      <c r="AXY264" s="2"/>
      <c r="AXZ264" s="2"/>
      <c r="AYA264" s="2"/>
      <c r="AYB264" s="2"/>
      <c r="AYC264" s="2"/>
      <c r="AYD264" s="2"/>
      <c r="AYE264" s="2"/>
      <c r="AYF264" s="2"/>
      <c r="AYG264" s="2"/>
      <c r="AYH264" s="2"/>
      <c r="AYI264" s="2"/>
      <c r="AYJ264" s="2"/>
      <c r="AYK264" s="2"/>
      <c r="AYL264" s="2"/>
      <c r="AYM264" s="2"/>
      <c r="AYN264" s="2"/>
      <c r="AYO264" s="2"/>
      <c r="AYP264" s="2"/>
      <c r="AYQ264" s="2"/>
      <c r="AYR264" s="2"/>
      <c r="AYS264" s="2"/>
      <c r="AYT264" s="2"/>
      <c r="AYU264" s="2"/>
      <c r="AYV264" s="2"/>
      <c r="AYW264" s="2"/>
      <c r="AYX264" s="2"/>
      <c r="AYY264" s="2"/>
      <c r="AYZ264" s="2"/>
      <c r="AZA264" s="2"/>
      <c r="AZB264" s="2"/>
      <c r="AZC264" s="2"/>
      <c r="AZD264" s="2"/>
      <c r="AZE264" s="2"/>
      <c r="AZF264" s="2"/>
      <c r="AZG264" s="2"/>
      <c r="AZH264" s="2"/>
      <c r="AZI264" s="2"/>
      <c r="AZJ264" s="2"/>
      <c r="AZK264" s="2"/>
      <c r="AZL264" s="2"/>
      <c r="AZM264" s="2"/>
      <c r="AZN264" s="2"/>
      <c r="AZO264" s="2"/>
      <c r="AZP264" s="2"/>
      <c r="AZQ264" s="2"/>
      <c r="AZR264" s="2"/>
      <c r="AZS264" s="2"/>
      <c r="AZT264" s="2"/>
      <c r="AZU264" s="2"/>
      <c r="AZV264" s="2"/>
      <c r="AZW264" s="2"/>
      <c r="AZX264" s="2"/>
      <c r="AZY264" s="2"/>
      <c r="AZZ264" s="2"/>
      <c r="BAA264" s="2"/>
      <c r="BAB264" s="2"/>
      <c r="BAC264" s="2"/>
      <c r="BAD264" s="2"/>
      <c r="BAE264" s="2"/>
      <c r="BAF264" s="2"/>
      <c r="BAG264" s="2"/>
      <c r="BAH264" s="2"/>
      <c r="BAI264" s="2"/>
      <c r="BAJ264" s="2"/>
      <c r="BAK264" s="2"/>
      <c r="BAL264" s="2"/>
      <c r="BAM264" s="2"/>
      <c r="BAN264" s="2"/>
      <c r="BAO264" s="2"/>
      <c r="BAP264" s="2"/>
      <c r="BAQ264" s="2"/>
      <c r="BAR264" s="2"/>
      <c r="BAS264" s="2"/>
      <c r="BAT264" s="2"/>
    </row>
    <row r="265" spans="1:1398" x14ac:dyDescent="0.25">
      <c r="A265" s="2"/>
      <c r="G265" s="2"/>
      <c r="H265" s="2"/>
      <c r="I265" s="2"/>
      <c r="J265" s="1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  <c r="AML265" s="2"/>
      <c r="AMM265" s="2"/>
      <c r="AMN265" s="2"/>
      <c r="AMO265" s="2"/>
      <c r="AMP265" s="2"/>
      <c r="AMQ265" s="2"/>
      <c r="AMR265" s="2"/>
      <c r="AMS265" s="2"/>
      <c r="AMT265" s="2"/>
      <c r="AMU265" s="2"/>
      <c r="AMV265" s="2"/>
      <c r="AMW265" s="2"/>
      <c r="AMX265" s="2"/>
      <c r="AMY265" s="2"/>
      <c r="AMZ265" s="2"/>
      <c r="ANA265" s="2"/>
      <c r="ANB265" s="2"/>
      <c r="ANC265" s="2"/>
      <c r="AND265" s="2"/>
      <c r="ANE265" s="2"/>
      <c r="ANF265" s="2"/>
      <c r="ANG265" s="2"/>
      <c r="ANH265" s="2"/>
      <c r="ANI265" s="2"/>
      <c r="ANJ265" s="2"/>
      <c r="ANK265" s="2"/>
      <c r="ANL265" s="2"/>
      <c r="ANM265" s="2"/>
      <c r="ANN265" s="2"/>
      <c r="ANO265" s="2"/>
      <c r="ANP265" s="2"/>
      <c r="ANQ265" s="2"/>
      <c r="ANR265" s="2"/>
      <c r="ANS265" s="2"/>
      <c r="ANT265" s="2"/>
      <c r="ANU265" s="2"/>
      <c r="ANV265" s="2"/>
      <c r="ANW265" s="2"/>
      <c r="ANX265" s="2"/>
      <c r="ANY265" s="2"/>
      <c r="ANZ265" s="2"/>
      <c r="AOA265" s="2"/>
      <c r="AOB265" s="2"/>
      <c r="AOC265" s="2"/>
      <c r="AOD265" s="2"/>
      <c r="AOE265" s="2"/>
      <c r="AOF265" s="2"/>
      <c r="AOG265" s="2"/>
      <c r="AOH265" s="2"/>
      <c r="AOI265" s="2"/>
      <c r="AOJ265" s="2"/>
      <c r="AOK265" s="2"/>
      <c r="AOL265" s="2"/>
      <c r="AOM265" s="2"/>
      <c r="AON265" s="2"/>
      <c r="AOO265" s="2"/>
      <c r="AOP265" s="2"/>
      <c r="AOQ265" s="2"/>
      <c r="AOR265" s="2"/>
      <c r="AOS265" s="2"/>
      <c r="AOT265" s="2"/>
      <c r="AOU265" s="2"/>
      <c r="AOV265" s="2"/>
      <c r="AOW265" s="2"/>
      <c r="AOX265" s="2"/>
      <c r="AOY265" s="2"/>
      <c r="AOZ265" s="2"/>
      <c r="APA265" s="2"/>
      <c r="APB265" s="2"/>
      <c r="APC265" s="2"/>
      <c r="APD265" s="2"/>
      <c r="APE265" s="2"/>
      <c r="APF265" s="2"/>
      <c r="APG265" s="2"/>
      <c r="APH265" s="2"/>
      <c r="API265" s="2"/>
      <c r="APJ265" s="2"/>
      <c r="APK265" s="2"/>
      <c r="APL265" s="2"/>
      <c r="APM265" s="2"/>
      <c r="APN265" s="2"/>
      <c r="APO265" s="2"/>
      <c r="APP265" s="2"/>
      <c r="APQ265" s="2"/>
      <c r="APR265" s="2"/>
      <c r="APS265" s="2"/>
      <c r="APT265" s="2"/>
      <c r="APU265" s="2"/>
      <c r="APV265" s="2"/>
      <c r="APW265" s="2"/>
      <c r="APX265" s="2"/>
      <c r="APY265" s="2"/>
      <c r="APZ265" s="2"/>
      <c r="AQA265" s="2"/>
      <c r="AQB265" s="2"/>
      <c r="AQC265" s="2"/>
      <c r="AQD265" s="2"/>
      <c r="AQE265" s="2"/>
      <c r="AQF265" s="2"/>
      <c r="AQG265" s="2"/>
      <c r="AQH265" s="2"/>
      <c r="AQI265" s="2"/>
      <c r="AQJ265" s="2"/>
      <c r="AQK265" s="2"/>
      <c r="AQL265" s="2"/>
      <c r="AQM265" s="2"/>
      <c r="AQN265" s="2"/>
      <c r="AQO265" s="2"/>
      <c r="AQP265" s="2"/>
      <c r="AQQ265" s="2"/>
      <c r="AQR265" s="2"/>
      <c r="AQS265" s="2"/>
      <c r="AQT265" s="2"/>
      <c r="AQU265" s="2"/>
      <c r="AQV265" s="2"/>
      <c r="AQW265" s="2"/>
      <c r="AQX265" s="2"/>
      <c r="AQY265" s="2"/>
      <c r="AQZ265" s="2"/>
      <c r="ARA265" s="2"/>
      <c r="ARB265" s="2"/>
      <c r="ARC265" s="2"/>
      <c r="ARD265" s="2"/>
      <c r="ARE265" s="2"/>
      <c r="ARF265" s="2"/>
      <c r="ARG265" s="2"/>
      <c r="ARH265" s="2"/>
      <c r="ARI265" s="2"/>
      <c r="ARJ265" s="2"/>
      <c r="ARK265" s="2"/>
      <c r="ARL265" s="2"/>
      <c r="ARM265" s="2"/>
      <c r="ARN265" s="2"/>
      <c r="ARO265" s="2"/>
      <c r="ARP265" s="2"/>
      <c r="ARQ265" s="2"/>
      <c r="ARR265" s="2"/>
      <c r="ARS265" s="2"/>
      <c r="ART265" s="2"/>
      <c r="ARU265" s="2"/>
      <c r="ARV265" s="2"/>
      <c r="ARW265" s="2"/>
      <c r="ARX265" s="2"/>
      <c r="ARY265" s="2"/>
      <c r="ARZ265" s="2"/>
      <c r="ASA265" s="2"/>
      <c r="ASB265" s="2"/>
      <c r="ASC265" s="2"/>
      <c r="ASD265" s="2"/>
      <c r="ASE265" s="2"/>
      <c r="ASF265" s="2"/>
      <c r="ASG265" s="2"/>
      <c r="ASH265" s="2"/>
      <c r="ASI265" s="2"/>
      <c r="ASJ265" s="2"/>
      <c r="ASK265" s="2"/>
      <c r="ASL265" s="2"/>
      <c r="ASM265" s="2"/>
      <c r="ASN265" s="2"/>
      <c r="ASO265" s="2"/>
      <c r="ASP265" s="2"/>
      <c r="ASQ265" s="2"/>
      <c r="ASR265" s="2"/>
      <c r="ASS265" s="2"/>
      <c r="AST265" s="2"/>
      <c r="ASU265" s="2"/>
      <c r="ASV265" s="2"/>
      <c r="ASW265" s="2"/>
      <c r="ASX265" s="2"/>
      <c r="ASY265" s="2"/>
      <c r="ASZ265" s="2"/>
      <c r="ATA265" s="2"/>
      <c r="ATB265" s="2"/>
      <c r="ATC265" s="2"/>
      <c r="ATD265" s="2"/>
      <c r="ATE265" s="2"/>
      <c r="ATF265" s="2"/>
      <c r="ATG265" s="2"/>
      <c r="ATH265" s="2"/>
      <c r="ATI265" s="2"/>
      <c r="ATJ265" s="2"/>
      <c r="ATK265" s="2"/>
      <c r="ATL265" s="2"/>
      <c r="ATM265" s="2"/>
      <c r="ATN265" s="2"/>
      <c r="ATO265" s="2"/>
      <c r="ATP265" s="2"/>
      <c r="ATQ265" s="2"/>
      <c r="ATR265" s="2"/>
      <c r="ATS265" s="2"/>
      <c r="ATT265" s="2"/>
      <c r="ATU265" s="2"/>
      <c r="ATV265" s="2"/>
      <c r="ATW265" s="2"/>
      <c r="ATX265" s="2"/>
      <c r="ATY265" s="2"/>
      <c r="ATZ265" s="2"/>
      <c r="AUA265" s="2"/>
      <c r="AUB265" s="2"/>
      <c r="AUC265" s="2"/>
      <c r="AUD265" s="2"/>
      <c r="AUE265" s="2"/>
      <c r="AUF265" s="2"/>
      <c r="AUG265" s="2"/>
      <c r="AUH265" s="2"/>
      <c r="AUI265" s="2"/>
      <c r="AUJ265" s="2"/>
      <c r="AUK265" s="2"/>
      <c r="AUL265" s="2"/>
      <c r="AUM265" s="2"/>
      <c r="AUN265" s="2"/>
      <c r="AUO265" s="2"/>
      <c r="AUP265" s="2"/>
      <c r="AUQ265" s="2"/>
      <c r="AUR265" s="2"/>
      <c r="AUS265" s="2"/>
      <c r="AUT265" s="2"/>
      <c r="AUU265" s="2"/>
      <c r="AUV265" s="2"/>
      <c r="AUW265" s="2"/>
      <c r="AUX265" s="2"/>
      <c r="AUY265" s="2"/>
      <c r="AUZ265" s="2"/>
      <c r="AVA265" s="2"/>
      <c r="AVB265" s="2"/>
      <c r="AVC265" s="2"/>
      <c r="AVD265" s="2"/>
      <c r="AVE265" s="2"/>
      <c r="AVF265" s="2"/>
      <c r="AVG265" s="2"/>
      <c r="AVH265" s="2"/>
      <c r="AVI265" s="2"/>
      <c r="AVJ265" s="2"/>
      <c r="AVK265" s="2"/>
      <c r="AVL265" s="2"/>
      <c r="AVM265" s="2"/>
      <c r="AVN265" s="2"/>
      <c r="AVO265" s="2"/>
      <c r="AVP265" s="2"/>
      <c r="AVQ265" s="2"/>
      <c r="AVR265" s="2"/>
      <c r="AVS265" s="2"/>
      <c r="AVT265" s="2"/>
      <c r="AVU265" s="2"/>
      <c r="AVV265" s="2"/>
      <c r="AVW265" s="2"/>
      <c r="AVX265" s="2"/>
      <c r="AVY265" s="2"/>
      <c r="AVZ265" s="2"/>
      <c r="AWA265" s="2"/>
      <c r="AWB265" s="2"/>
      <c r="AWC265" s="2"/>
      <c r="AWD265" s="2"/>
      <c r="AWE265" s="2"/>
      <c r="AWF265" s="2"/>
      <c r="AWG265" s="2"/>
      <c r="AWH265" s="2"/>
      <c r="AWI265" s="2"/>
      <c r="AWJ265" s="2"/>
      <c r="AWK265" s="2"/>
      <c r="AWL265" s="2"/>
      <c r="AWM265" s="2"/>
      <c r="AWN265" s="2"/>
      <c r="AWO265" s="2"/>
      <c r="AWP265" s="2"/>
      <c r="AWQ265" s="2"/>
      <c r="AWR265" s="2"/>
      <c r="AWS265" s="2"/>
      <c r="AWT265" s="2"/>
      <c r="AWU265" s="2"/>
      <c r="AWV265" s="2"/>
      <c r="AWW265" s="2"/>
      <c r="AWX265" s="2"/>
      <c r="AWY265" s="2"/>
      <c r="AWZ265" s="2"/>
      <c r="AXA265" s="2"/>
      <c r="AXB265" s="2"/>
      <c r="AXC265" s="2"/>
      <c r="AXD265" s="2"/>
      <c r="AXE265" s="2"/>
      <c r="AXF265" s="2"/>
      <c r="AXG265" s="2"/>
      <c r="AXH265" s="2"/>
      <c r="AXI265" s="2"/>
      <c r="AXJ265" s="2"/>
      <c r="AXK265" s="2"/>
      <c r="AXL265" s="2"/>
      <c r="AXM265" s="2"/>
      <c r="AXN265" s="2"/>
      <c r="AXO265" s="2"/>
      <c r="AXP265" s="2"/>
      <c r="AXQ265" s="2"/>
      <c r="AXR265" s="2"/>
      <c r="AXS265" s="2"/>
      <c r="AXT265" s="2"/>
      <c r="AXU265" s="2"/>
      <c r="AXV265" s="2"/>
      <c r="AXW265" s="2"/>
      <c r="AXX265" s="2"/>
      <c r="AXY265" s="2"/>
      <c r="AXZ265" s="2"/>
      <c r="AYA265" s="2"/>
      <c r="AYB265" s="2"/>
      <c r="AYC265" s="2"/>
      <c r="AYD265" s="2"/>
      <c r="AYE265" s="2"/>
      <c r="AYF265" s="2"/>
      <c r="AYG265" s="2"/>
      <c r="AYH265" s="2"/>
      <c r="AYI265" s="2"/>
      <c r="AYJ265" s="2"/>
      <c r="AYK265" s="2"/>
      <c r="AYL265" s="2"/>
      <c r="AYM265" s="2"/>
      <c r="AYN265" s="2"/>
      <c r="AYO265" s="2"/>
      <c r="AYP265" s="2"/>
      <c r="AYQ265" s="2"/>
      <c r="AYR265" s="2"/>
      <c r="AYS265" s="2"/>
      <c r="AYT265" s="2"/>
      <c r="AYU265" s="2"/>
      <c r="AYV265" s="2"/>
      <c r="AYW265" s="2"/>
      <c r="AYX265" s="2"/>
      <c r="AYY265" s="2"/>
      <c r="AYZ265" s="2"/>
      <c r="AZA265" s="2"/>
      <c r="AZB265" s="2"/>
      <c r="AZC265" s="2"/>
      <c r="AZD265" s="2"/>
      <c r="AZE265" s="2"/>
      <c r="AZF265" s="2"/>
      <c r="AZG265" s="2"/>
      <c r="AZH265" s="2"/>
      <c r="AZI265" s="2"/>
      <c r="AZJ265" s="2"/>
      <c r="AZK265" s="2"/>
      <c r="AZL265" s="2"/>
      <c r="AZM265" s="2"/>
      <c r="AZN265" s="2"/>
      <c r="AZO265" s="2"/>
      <c r="AZP265" s="2"/>
      <c r="AZQ265" s="2"/>
      <c r="AZR265" s="2"/>
      <c r="AZS265" s="2"/>
      <c r="AZT265" s="2"/>
      <c r="AZU265" s="2"/>
      <c r="AZV265" s="2"/>
      <c r="AZW265" s="2"/>
      <c r="AZX265" s="2"/>
      <c r="AZY265" s="2"/>
      <c r="AZZ265" s="2"/>
      <c r="BAA265" s="2"/>
      <c r="BAB265" s="2"/>
      <c r="BAC265" s="2"/>
      <c r="BAD265" s="2"/>
      <c r="BAE265" s="2"/>
      <c r="BAF265" s="2"/>
      <c r="BAG265" s="2"/>
      <c r="BAH265" s="2"/>
      <c r="BAI265" s="2"/>
      <c r="BAJ265" s="2"/>
      <c r="BAK265" s="2"/>
      <c r="BAL265" s="2"/>
      <c r="BAM265" s="2"/>
      <c r="BAN265" s="2"/>
      <c r="BAO265" s="2"/>
      <c r="BAP265" s="2"/>
      <c r="BAQ265" s="2"/>
      <c r="BAR265" s="2"/>
      <c r="BAS265" s="2"/>
      <c r="BAT265" s="2"/>
    </row>
    <row r="266" spans="1:1398" x14ac:dyDescent="0.25">
      <c r="A266" s="2"/>
      <c r="G266" s="2"/>
      <c r="H266" s="2"/>
      <c r="I266" s="2"/>
      <c r="J266" s="12"/>
      <c r="K266" s="2"/>
      <c r="L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  <c r="AML266" s="2"/>
      <c r="AMM266" s="2"/>
      <c r="AMN266" s="2"/>
      <c r="AMO266" s="2"/>
      <c r="AMP266" s="2"/>
      <c r="AMQ266" s="2"/>
      <c r="AMR266" s="2"/>
      <c r="AMS266" s="2"/>
      <c r="AMT266" s="2"/>
      <c r="AMU266" s="2"/>
      <c r="AMV266" s="2"/>
      <c r="AMW266" s="2"/>
      <c r="AMX266" s="2"/>
      <c r="AMY266" s="2"/>
      <c r="AMZ266" s="2"/>
      <c r="ANA266" s="2"/>
      <c r="ANB266" s="2"/>
      <c r="ANC266" s="2"/>
      <c r="AND266" s="2"/>
      <c r="ANE266" s="2"/>
      <c r="ANF266" s="2"/>
      <c r="ANG266" s="2"/>
      <c r="ANH266" s="2"/>
      <c r="ANI266" s="2"/>
      <c r="ANJ266" s="2"/>
      <c r="ANK266" s="2"/>
      <c r="ANL266" s="2"/>
      <c r="ANM266" s="2"/>
      <c r="ANN266" s="2"/>
      <c r="ANO266" s="2"/>
      <c r="ANP266" s="2"/>
      <c r="ANQ266" s="2"/>
      <c r="ANR266" s="2"/>
      <c r="ANS266" s="2"/>
      <c r="ANT266" s="2"/>
      <c r="ANU266" s="2"/>
      <c r="ANV266" s="2"/>
      <c r="ANW266" s="2"/>
      <c r="ANX266" s="2"/>
      <c r="ANY266" s="2"/>
      <c r="ANZ266" s="2"/>
      <c r="AOA266" s="2"/>
      <c r="AOB266" s="2"/>
      <c r="AOC266" s="2"/>
      <c r="AOD266" s="2"/>
      <c r="AOE266" s="2"/>
      <c r="AOF266" s="2"/>
      <c r="AOG266" s="2"/>
      <c r="AOH266" s="2"/>
      <c r="AOI266" s="2"/>
      <c r="AOJ266" s="2"/>
      <c r="AOK266" s="2"/>
      <c r="AOL266" s="2"/>
      <c r="AOM266" s="2"/>
      <c r="AON266" s="2"/>
      <c r="AOO266" s="2"/>
      <c r="AOP266" s="2"/>
      <c r="AOQ266" s="2"/>
      <c r="AOR266" s="2"/>
      <c r="AOS266" s="2"/>
      <c r="AOT266" s="2"/>
      <c r="AOU266" s="2"/>
      <c r="AOV266" s="2"/>
      <c r="AOW266" s="2"/>
      <c r="AOX266" s="2"/>
      <c r="AOY266" s="2"/>
      <c r="AOZ266" s="2"/>
      <c r="APA266" s="2"/>
      <c r="APB266" s="2"/>
      <c r="APC266" s="2"/>
      <c r="APD266" s="2"/>
      <c r="APE266" s="2"/>
      <c r="APF266" s="2"/>
      <c r="APG266" s="2"/>
      <c r="APH266" s="2"/>
      <c r="API266" s="2"/>
      <c r="APJ266" s="2"/>
      <c r="APK266" s="2"/>
      <c r="APL266" s="2"/>
      <c r="APM266" s="2"/>
      <c r="APN266" s="2"/>
      <c r="APO266" s="2"/>
      <c r="APP266" s="2"/>
      <c r="APQ266" s="2"/>
      <c r="APR266" s="2"/>
      <c r="APS266" s="2"/>
      <c r="APT266" s="2"/>
      <c r="APU266" s="2"/>
      <c r="APV266" s="2"/>
      <c r="APW266" s="2"/>
      <c r="APX266" s="2"/>
      <c r="APY266" s="2"/>
      <c r="APZ266" s="2"/>
      <c r="AQA266" s="2"/>
      <c r="AQB266" s="2"/>
      <c r="AQC266" s="2"/>
      <c r="AQD266" s="2"/>
      <c r="AQE266" s="2"/>
      <c r="AQF266" s="2"/>
      <c r="AQG266" s="2"/>
      <c r="AQH266" s="2"/>
      <c r="AQI266" s="2"/>
      <c r="AQJ266" s="2"/>
      <c r="AQK266" s="2"/>
      <c r="AQL266" s="2"/>
      <c r="AQM266" s="2"/>
      <c r="AQN266" s="2"/>
      <c r="AQO266" s="2"/>
      <c r="AQP266" s="2"/>
      <c r="AQQ266" s="2"/>
      <c r="AQR266" s="2"/>
      <c r="AQS266" s="2"/>
      <c r="AQT266" s="2"/>
      <c r="AQU266" s="2"/>
      <c r="AQV266" s="2"/>
      <c r="AQW266" s="2"/>
      <c r="AQX266" s="2"/>
      <c r="AQY266" s="2"/>
      <c r="AQZ266" s="2"/>
      <c r="ARA266" s="2"/>
      <c r="ARB266" s="2"/>
      <c r="ARC266" s="2"/>
      <c r="ARD266" s="2"/>
      <c r="ARE266" s="2"/>
      <c r="ARF266" s="2"/>
      <c r="ARG266" s="2"/>
      <c r="ARH266" s="2"/>
      <c r="ARI266" s="2"/>
      <c r="ARJ266" s="2"/>
      <c r="ARK266" s="2"/>
      <c r="ARL266" s="2"/>
      <c r="ARM266" s="2"/>
      <c r="ARN266" s="2"/>
      <c r="ARO266" s="2"/>
      <c r="ARP266" s="2"/>
      <c r="ARQ266" s="2"/>
      <c r="ARR266" s="2"/>
      <c r="ARS266" s="2"/>
      <c r="ART266" s="2"/>
      <c r="ARU266" s="2"/>
      <c r="ARV266" s="2"/>
      <c r="ARW266" s="2"/>
      <c r="ARX266" s="2"/>
      <c r="ARY266" s="2"/>
      <c r="ARZ266" s="2"/>
      <c r="ASA266" s="2"/>
      <c r="ASB266" s="2"/>
      <c r="ASC266" s="2"/>
      <c r="ASD266" s="2"/>
      <c r="ASE266" s="2"/>
      <c r="ASF266" s="2"/>
      <c r="ASG266" s="2"/>
      <c r="ASH266" s="2"/>
      <c r="ASI266" s="2"/>
      <c r="ASJ266" s="2"/>
      <c r="ASK266" s="2"/>
      <c r="ASL266" s="2"/>
      <c r="ASM266" s="2"/>
      <c r="ASN266" s="2"/>
      <c r="ASO266" s="2"/>
      <c r="ASP266" s="2"/>
      <c r="ASQ266" s="2"/>
      <c r="ASR266" s="2"/>
      <c r="ASS266" s="2"/>
      <c r="AST266" s="2"/>
      <c r="ASU266" s="2"/>
      <c r="ASV266" s="2"/>
      <c r="ASW266" s="2"/>
      <c r="ASX266" s="2"/>
      <c r="ASY266" s="2"/>
      <c r="ASZ266" s="2"/>
      <c r="ATA266" s="2"/>
      <c r="ATB266" s="2"/>
      <c r="ATC266" s="2"/>
      <c r="ATD266" s="2"/>
      <c r="ATE266" s="2"/>
      <c r="ATF266" s="2"/>
      <c r="ATG266" s="2"/>
      <c r="ATH266" s="2"/>
      <c r="ATI266" s="2"/>
      <c r="ATJ266" s="2"/>
      <c r="ATK266" s="2"/>
      <c r="ATL266" s="2"/>
      <c r="ATM266" s="2"/>
      <c r="ATN266" s="2"/>
      <c r="ATO266" s="2"/>
      <c r="ATP266" s="2"/>
      <c r="ATQ266" s="2"/>
      <c r="ATR266" s="2"/>
      <c r="ATS266" s="2"/>
      <c r="ATT266" s="2"/>
      <c r="ATU266" s="2"/>
      <c r="ATV266" s="2"/>
      <c r="ATW266" s="2"/>
      <c r="ATX266" s="2"/>
      <c r="ATY266" s="2"/>
      <c r="ATZ266" s="2"/>
      <c r="AUA266" s="2"/>
      <c r="AUB266" s="2"/>
      <c r="AUC266" s="2"/>
      <c r="AUD266" s="2"/>
      <c r="AUE266" s="2"/>
      <c r="AUF266" s="2"/>
      <c r="AUG266" s="2"/>
      <c r="AUH266" s="2"/>
      <c r="AUI266" s="2"/>
      <c r="AUJ266" s="2"/>
      <c r="AUK266" s="2"/>
      <c r="AUL266" s="2"/>
      <c r="AUM266" s="2"/>
      <c r="AUN266" s="2"/>
      <c r="AUO266" s="2"/>
      <c r="AUP266" s="2"/>
      <c r="AUQ266" s="2"/>
      <c r="AUR266" s="2"/>
      <c r="AUS266" s="2"/>
      <c r="AUT266" s="2"/>
      <c r="AUU266" s="2"/>
      <c r="AUV266" s="2"/>
      <c r="AUW266" s="2"/>
      <c r="AUX266" s="2"/>
      <c r="AUY266" s="2"/>
      <c r="AUZ266" s="2"/>
      <c r="AVA266" s="2"/>
      <c r="AVB266" s="2"/>
      <c r="AVC266" s="2"/>
      <c r="AVD266" s="2"/>
      <c r="AVE266" s="2"/>
      <c r="AVF266" s="2"/>
      <c r="AVG266" s="2"/>
      <c r="AVH266" s="2"/>
      <c r="AVI266" s="2"/>
      <c r="AVJ266" s="2"/>
      <c r="AVK266" s="2"/>
      <c r="AVL266" s="2"/>
      <c r="AVM266" s="2"/>
      <c r="AVN266" s="2"/>
      <c r="AVO266" s="2"/>
      <c r="AVP266" s="2"/>
      <c r="AVQ266" s="2"/>
      <c r="AVR266" s="2"/>
      <c r="AVS266" s="2"/>
      <c r="AVT266" s="2"/>
      <c r="AVU266" s="2"/>
      <c r="AVV266" s="2"/>
      <c r="AVW266" s="2"/>
      <c r="AVX266" s="2"/>
      <c r="AVY266" s="2"/>
      <c r="AVZ266" s="2"/>
      <c r="AWA266" s="2"/>
      <c r="AWB266" s="2"/>
      <c r="AWC266" s="2"/>
      <c r="AWD266" s="2"/>
      <c r="AWE266" s="2"/>
      <c r="AWF266" s="2"/>
      <c r="AWG266" s="2"/>
      <c r="AWH266" s="2"/>
      <c r="AWI266" s="2"/>
      <c r="AWJ266" s="2"/>
      <c r="AWK266" s="2"/>
      <c r="AWL266" s="2"/>
      <c r="AWM266" s="2"/>
      <c r="AWN266" s="2"/>
      <c r="AWO266" s="2"/>
      <c r="AWP266" s="2"/>
      <c r="AWQ266" s="2"/>
      <c r="AWR266" s="2"/>
      <c r="AWS266" s="2"/>
      <c r="AWT266" s="2"/>
      <c r="AWU266" s="2"/>
      <c r="AWV266" s="2"/>
      <c r="AWW266" s="2"/>
      <c r="AWX266" s="2"/>
      <c r="AWY266" s="2"/>
      <c r="AWZ266" s="2"/>
      <c r="AXA266" s="2"/>
      <c r="AXB266" s="2"/>
      <c r="AXC266" s="2"/>
      <c r="AXD266" s="2"/>
      <c r="AXE266" s="2"/>
      <c r="AXF266" s="2"/>
      <c r="AXG266" s="2"/>
      <c r="AXH266" s="2"/>
      <c r="AXI266" s="2"/>
      <c r="AXJ266" s="2"/>
      <c r="AXK266" s="2"/>
      <c r="AXL266" s="2"/>
      <c r="AXM266" s="2"/>
      <c r="AXN266" s="2"/>
      <c r="AXO266" s="2"/>
      <c r="AXP266" s="2"/>
      <c r="AXQ266" s="2"/>
      <c r="AXR266" s="2"/>
      <c r="AXS266" s="2"/>
      <c r="AXT266" s="2"/>
      <c r="AXU266" s="2"/>
      <c r="AXV266" s="2"/>
      <c r="AXW266" s="2"/>
      <c r="AXX266" s="2"/>
      <c r="AXY266" s="2"/>
      <c r="AXZ266" s="2"/>
      <c r="AYA266" s="2"/>
      <c r="AYB266" s="2"/>
      <c r="AYC266" s="2"/>
      <c r="AYD266" s="2"/>
      <c r="AYE266" s="2"/>
      <c r="AYF266" s="2"/>
      <c r="AYG266" s="2"/>
      <c r="AYH266" s="2"/>
      <c r="AYI266" s="2"/>
      <c r="AYJ266" s="2"/>
      <c r="AYK266" s="2"/>
      <c r="AYL266" s="2"/>
      <c r="AYM266" s="2"/>
      <c r="AYN266" s="2"/>
      <c r="AYO266" s="2"/>
      <c r="AYP266" s="2"/>
      <c r="AYQ266" s="2"/>
      <c r="AYR266" s="2"/>
      <c r="AYS266" s="2"/>
      <c r="AYT266" s="2"/>
      <c r="AYU266" s="2"/>
      <c r="AYV266" s="2"/>
      <c r="AYW266" s="2"/>
      <c r="AYX266" s="2"/>
      <c r="AYY266" s="2"/>
      <c r="AYZ266" s="2"/>
      <c r="AZA266" s="2"/>
      <c r="AZB266" s="2"/>
      <c r="AZC266" s="2"/>
      <c r="AZD266" s="2"/>
      <c r="AZE266" s="2"/>
      <c r="AZF266" s="2"/>
      <c r="AZG266" s="2"/>
      <c r="AZH266" s="2"/>
      <c r="AZI266" s="2"/>
      <c r="AZJ266" s="2"/>
      <c r="AZK266" s="2"/>
      <c r="AZL266" s="2"/>
      <c r="AZM266" s="2"/>
      <c r="AZN266" s="2"/>
      <c r="AZO266" s="2"/>
      <c r="AZP266" s="2"/>
      <c r="AZQ266" s="2"/>
      <c r="AZR266" s="2"/>
      <c r="AZS266" s="2"/>
      <c r="AZT266" s="2"/>
      <c r="AZU266" s="2"/>
      <c r="AZV266" s="2"/>
      <c r="AZW266" s="2"/>
      <c r="AZX266" s="2"/>
      <c r="AZY266" s="2"/>
      <c r="AZZ266" s="2"/>
      <c r="BAA266" s="2"/>
      <c r="BAB266" s="2"/>
      <c r="BAC266" s="2"/>
      <c r="BAD266" s="2"/>
      <c r="BAE266" s="2"/>
      <c r="BAF266" s="2"/>
      <c r="BAG266" s="2"/>
      <c r="BAH266" s="2"/>
      <c r="BAI266" s="2"/>
      <c r="BAJ266" s="2"/>
      <c r="BAK266" s="2"/>
      <c r="BAL266" s="2"/>
      <c r="BAM266" s="2"/>
      <c r="BAN266" s="2"/>
      <c r="BAO266" s="2"/>
      <c r="BAP266" s="2"/>
      <c r="BAQ266" s="2"/>
      <c r="BAR266" s="2"/>
      <c r="BAS266" s="2"/>
      <c r="BAT266" s="2"/>
    </row>
    <row r="267" spans="1:1398" x14ac:dyDescent="0.25">
      <c r="G267" s="2"/>
      <c r="H267" s="2"/>
      <c r="I267" s="2"/>
      <c r="J267" s="12"/>
    </row>
    <row r="268" spans="1:1398" x14ac:dyDescent="0.25">
      <c r="G268" s="2"/>
      <c r="H268" s="2"/>
      <c r="I268" s="2"/>
      <c r="J268" s="12"/>
    </row>
    <row r="269" spans="1:1398" x14ac:dyDescent="0.25">
      <c r="G269" s="2"/>
      <c r="H269" s="2"/>
      <c r="I269" s="2"/>
      <c r="J269" s="12"/>
    </row>
    <row r="270" spans="1:1398" x14ac:dyDescent="0.25">
      <c r="G270" s="2"/>
      <c r="H270" s="2"/>
      <c r="I270" s="2"/>
      <c r="J270" s="12"/>
    </row>
    <row r="271" spans="1:1398" x14ac:dyDescent="0.25">
      <c r="G271" s="2"/>
      <c r="H271" s="2"/>
      <c r="I271" s="2"/>
      <c r="J271" s="12"/>
    </row>
    <row r="272" spans="1:1398" x14ac:dyDescent="0.25">
      <c r="G272" s="2"/>
      <c r="H272" s="2"/>
      <c r="I272" s="2"/>
      <c r="J272" s="12"/>
    </row>
    <row r="273" spans="7:10" x14ac:dyDescent="0.25">
      <c r="G273" s="2"/>
      <c r="H273" s="2"/>
      <c r="I273" s="2"/>
      <c r="J273" s="12"/>
    </row>
    <row r="274" spans="7:10" x14ac:dyDescent="0.25">
      <c r="G274" s="2"/>
      <c r="H274" s="2"/>
      <c r="I274" s="2"/>
      <c r="J274" s="12"/>
    </row>
    <row r="275" spans="7:10" x14ac:dyDescent="0.25">
      <c r="G275" s="2"/>
      <c r="H275" s="2"/>
      <c r="I275" s="2"/>
      <c r="J275" s="12"/>
    </row>
    <row r="276" spans="7:10" x14ac:dyDescent="0.25">
      <c r="G276" s="2"/>
      <c r="H276" s="2"/>
      <c r="I276" s="2"/>
      <c r="J276" s="12"/>
    </row>
    <row r="277" spans="7:10" x14ac:dyDescent="0.25">
      <c r="G277" s="2"/>
      <c r="H277" s="2"/>
      <c r="I277" s="2"/>
    </row>
    <row r="278" spans="7:10" x14ac:dyDescent="0.25">
      <c r="G278" s="2"/>
      <c r="H278" s="2"/>
      <c r="I278" s="2"/>
    </row>
    <row r="279" spans="7:10" x14ac:dyDescent="0.25">
      <c r="G279" s="2"/>
      <c r="H279" s="2"/>
      <c r="I279" s="2"/>
    </row>
    <row r="280" spans="7:10" x14ac:dyDescent="0.25">
      <c r="G280" s="2"/>
      <c r="H280" s="2"/>
      <c r="I280" s="2"/>
    </row>
    <row r="281" spans="7:10" x14ac:dyDescent="0.25">
      <c r="G281" s="2"/>
      <c r="H281" s="2"/>
      <c r="I281" s="2"/>
    </row>
    <row r="282" spans="7:10" x14ac:dyDescent="0.25">
      <c r="G282" s="2"/>
      <c r="H282" s="2"/>
      <c r="I282" s="2"/>
    </row>
    <row r="283" spans="7:10" x14ac:dyDescent="0.25">
      <c r="G283" s="2"/>
      <c r="H283" s="2"/>
      <c r="I283" s="2"/>
    </row>
    <row r="284" spans="7:10" x14ac:dyDescent="0.25">
      <c r="G284" s="2"/>
      <c r="H284" s="2"/>
      <c r="I284" s="2"/>
    </row>
    <row r="285" spans="7:10" x14ac:dyDescent="0.25">
      <c r="G285" s="2"/>
      <c r="H285" s="2"/>
      <c r="I285" s="2"/>
    </row>
    <row r="286" spans="7:10" x14ac:dyDescent="0.25">
      <c r="G286" s="2"/>
      <c r="H286" s="2"/>
      <c r="I286" s="2"/>
    </row>
    <row r="287" spans="7:10" x14ac:dyDescent="0.25">
      <c r="G287" s="2"/>
      <c r="H287" s="2"/>
      <c r="I287" s="2"/>
    </row>
    <row r="288" spans="7:10" x14ac:dyDescent="0.25">
      <c r="G288" s="2"/>
      <c r="H288" s="2"/>
      <c r="I288" s="2"/>
    </row>
    <row r="289" spans="2:9" x14ac:dyDescent="0.25">
      <c r="G289" s="2"/>
      <c r="H289" s="2"/>
      <c r="I289" s="2"/>
    </row>
    <row r="290" spans="2:9" x14ac:dyDescent="0.25">
      <c r="G290" s="2"/>
      <c r="H290" s="2"/>
      <c r="I290" s="2"/>
    </row>
    <row r="291" spans="2:9" x14ac:dyDescent="0.25">
      <c r="G291" s="2"/>
      <c r="H291" s="2"/>
      <c r="I291" s="2"/>
    </row>
    <row r="292" spans="2:9" x14ac:dyDescent="0.25">
      <c r="G292" s="2"/>
      <c r="H292" s="2"/>
      <c r="I292" s="2"/>
    </row>
    <row r="293" spans="2:9" x14ac:dyDescent="0.25">
      <c r="G293" s="2"/>
      <c r="H293" s="2"/>
      <c r="I293" s="2"/>
    </row>
    <row r="294" spans="2:9" x14ac:dyDescent="0.25">
      <c r="G294" s="2"/>
      <c r="H294" s="2"/>
      <c r="I294" s="2"/>
    </row>
    <row r="295" spans="2:9" x14ac:dyDescent="0.25">
      <c r="G295" s="2"/>
      <c r="H295" s="2"/>
      <c r="I295" s="2"/>
    </row>
    <row r="296" spans="2:9" x14ac:dyDescent="0.25">
      <c r="B296" s="5"/>
      <c r="C296" s="2"/>
      <c r="D296" s="2"/>
      <c r="E296" s="2"/>
      <c r="F296" s="2"/>
      <c r="G296" s="2"/>
      <c r="H296" s="2"/>
      <c r="I296" s="2"/>
    </row>
    <row r="297" spans="2:9" x14ac:dyDescent="0.25">
      <c r="B297" s="5"/>
      <c r="C297" s="2"/>
      <c r="D297" s="2"/>
      <c r="E297" s="2"/>
      <c r="F297" s="2"/>
      <c r="G297" s="2"/>
      <c r="H297" s="2"/>
      <c r="I297" s="2"/>
    </row>
    <row r="298" spans="2:9" x14ac:dyDescent="0.25">
      <c r="B298" s="5"/>
      <c r="C298" s="2"/>
      <c r="D298" s="2"/>
      <c r="E298" s="2"/>
      <c r="F298" s="2"/>
      <c r="G298" s="38"/>
      <c r="H298" s="38"/>
      <c r="I298" s="38"/>
    </row>
    <row r="299" spans="2:9" x14ac:dyDescent="0.25">
      <c r="B299" s="5"/>
      <c r="C299" s="2"/>
      <c r="D299" s="2"/>
      <c r="E299" s="2"/>
      <c r="F299" s="2"/>
      <c r="G299" s="38"/>
      <c r="H299" s="38"/>
      <c r="I299" s="38"/>
    </row>
    <row r="1615" spans="1397:1398" x14ac:dyDescent="0.25">
      <c r="BAS1615" s="2" t="s">
        <v>29</v>
      </c>
    </row>
    <row r="1616" spans="1397:1398" x14ac:dyDescent="0.25">
      <c r="BAT1616" s="2" t="s">
        <v>28</v>
      </c>
    </row>
  </sheetData>
  <mergeCells count="1">
    <mergeCell ref="B2:J2"/>
  </mergeCells>
  <phoneticPr fontId="18" type="noConversion"/>
  <dataValidations count="2">
    <dataValidation type="list" allowBlank="1" showInputMessage="1" showErrorMessage="1" sqref="D6:D177">
      <formula1>$P$5:$P$9</formula1>
    </dataValidation>
    <dataValidation type="list" allowBlank="1" showInputMessage="1" showErrorMessage="1" sqref="E6:E177">
      <formula1>$M$5:$M$16</formula1>
    </dataValidation>
  </dataValidations>
  <pageMargins left="0.7" right="0.7" top="0.75" bottom="0.75" header="0.3" footer="0.3"/>
  <pageSetup paperSize="9" scale="155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S1633"/>
  <sheetViews>
    <sheetView zoomScale="89" zoomScaleNormal="89" workbookViewId="0">
      <selection activeCell="F22" sqref="F22"/>
    </sheetView>
  </sheetViews>
  <sheetFormatPr baseColWidth="10" defaultRowHeight="15" x14ac:dyDescent="0.25"/>
  <cols>
    <col min="2" max="2" width="7.140625" customWidth="1"/>
    <col min="4" max="4" width="16.7109375" customWidth="1"/>
    <col min="5" max="5" width="15.5703125" customWidth="1"/>
    <col min="6" max="6" width="78.7109375" customWidth="1"/>
    <col min="7" max="7" width="12.42578125" customWidth="1"/>
    <col min="8" max="8" width="13" customWidth="1"/>
    <col min="9" max="9" width="15.140625" customWidth="1"/>
    <col min="10" max="10" width="15.42578125" customWidth="1"/>
    <col min="11" max="11" width="11.5703125" customWidth="1"/>
  </cols>
  <sheetData>
    <row r="1" spans="2:15" ht="15.75" x14ac:dyDescent="0.25">
      <c r="B1" s="1"/>
      <c r="D1" s="2" t="s">
        <v>0</v>
      </c>
      <c r="F1" s="3"/>
    </row>
    <row r="2" spans="2:15" ht="23.25" x14ac:dyDescent="0.25">
      <c r="B2" s="94" t="s">
        <v>648</v>
      </c>
      <c r="C2" s="94"/>
      <c r="D2" s="94"/>
      <c r="E2" s="94"/>
      <c r="F2" s="94"/>
      <c r="G2" s="94"/>
      <c r="H2" s="94"/>
      <c r="I2" s="94"/>
      <c r="K2" s="2"/>
    </row>
    <row r="3" spans="2:15" ht="22.15" customHeight="1" x14ac:dyDescent="0.25">
      <c r="B3" s="1"/>
      <c r="C3" s="2"/>
      <c r="F3" s="3"/>
      <c r="J3" s="4"/>
      <c r="K3" s="2"/>
    </row>
    <row r="4" spans="2:15" ht="16.149999999999999" customHeight="1" x14ac:dyDescent="0.25">
      <c r="B4" s="5"/>
      <c r="C4" s="6"/>
      <c r="D4" s="7"/>
      <c r="E4" s="7"/>
      <c r="F4" s="8"/>
      <c r="G4" s="9"/>
      <c r="H4" s="10"/>
      <c r="I4" s="11"/>
    </row>
    <row r="5" spans="2:15" ht="12" customHeight="1" x14ac:dyDescent="0.25">
      <c r="B5" s="39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1" t="s">
        <v>6</v>
      </c>
      <c r="H5" s="42" t="s">
        <v>7</v>
      </c>
      <c r="I5" s="43" t="s">
        <v>8</v>
      </c>
      <c r="L5" t="s">
        <v>10</v>
      </c>
      <c r="O5" t="s">
        <v>11</v>
      </c>
    </row>
    <row r="6" spans="2:15" hidden="1" x14ac:dyDescent="0.25">
      <c r="B6" s="14">
        <v>1</v>
      </c>
      <c r="C6" s="15">
        <v>46174</v>
      </c>
      <c r="D6" s="16" t="s">
        <v>11</v>
      </c>
      <c r="E6" s="16" t="s">
        <v>12</v>
      </c>
      <c r="F6" s="17" t="s">
        <v>647</v>
      </c>
      <c r="G6" s="18">
        <v>407700</v>
      </c>
      <c r="H6" s="60"/>
      <c r="I6" s="20">
        <f>$I$4+G6-H6</f>
        <v>407700</v>
      </c>
      <c r="J6" s="12"/>
      <c r="L6" t="s">
        <v>13</v>
      </c>
      <c r="O6" t="s">
        <v>14</v>
      </c>
    </row>
    <row r="7" spans="2:15" hidden="1" x14ac:dyDescent="0.25">
      <c r="B7" s="14">
        <v>2</v>
      </c>
      <c r="C7" s="15">
        <v>46174</v>
      </c>
      <c r="D7" s="16" t="s">
        <v>11</v>
      </c>
      <c r="E7" s="16" t="s">
        <v>21</v>
      </c>
      <c r="F7" s="22" t="s">
        <v>649</v>
      </c>
      <c r="G7" s="23"/>
      <c r="H7" s="59">
        <v>2000</v>
      </c>
      <c r="I7" s="24">
        <f>IF(OR(G7,H7&gt;0),(I6+G7-H7),0)</f>
        <v>405700</v>
      </c>
      <c r="L7" t="s">
        <v>16</v>
      </c>
      <c r="O7" t="s">
        <v>15</v>
      </c>
    </row>
    <row r="8" spans="2:15" hidden="1" x14ac:dyDescent="0.25">
      <c r="B8" s="14">
        <v>3</v>
      </c>
      <c r="C8" s="15">
        <v>46174</v>
      </c>
      <c r="D8" s="16" t="s">
        <v>11</v>
      </c>
      <c r="E8" s="16" t="s">
        <v>24</v>
      </c>
      <c r="F8" s="22" t="s">
        <v>650</v>
      </c>
      <c r="G8" s="23"/>
      <c r="H8" s="59">
        <v>12000</v>
      </c>
      <c r="I8" s="24">
        <f t="shared" ref="I8:I72" si="0">IF(OR(G8,H8&gt;0),(I7+G8-H8),0)</f>
        <v>393700</v>
      </c>
      <c r="L8" t="s">
        <v>17</v>
      </c>
      <c r="O8" t="s">
        <v>18</v>
      </c>
    </row>
    <row r="9" spans="2:15" hidden="1" x14ac:dyDescent="0.25">
      <c r="B9" s="14">
        <v>4</v>
      </c>
      <c r="C9" s="15">
        <v>46175</v>
      </c>
      <c r="D9" s="16" t="s">
        <v>15</v>
      </c>
      <c r="E9" s="16" t="s">
        <v>13</v>
      </c>
      <c r="F9" s="22" t="s">
        <v>651</v>
      </c>
      <c r="G9" s="23">
        <v>85000</v>
      </c>
      <c r="H9" s="59"/>
      <c r="I9" s="24">
        <f t="shared" si="0"/>
        <v>478700</v>
      </c>
      <c r="L9" t="s">
        <v>19</v>
      </c>
      <c r="O9" t="s">
        <v>283</v>
      </c>
    </row>
    <row r="10" spans="2:15" hidden="1" x14ac:dyDescent="0.25">
      <c r="B10" s="14">
        <v>5</v>
      </c>
      <c r="C10" s="15">
        <v>46175</v>
      </c>
      <c r="D10" s="16" t="s">
        <v>15</v>
      </c>
      <c r="E10" s="16" t="s">
        <v>13</v>
      </c>
      <c r="F10" s="22" t="s">
        <v>664</v>
      </c>
      <c r="G10" s="23">
        <v>150000</v>
      </c>
      <c r="H10" s="59"/>
      <c r="I10" s="24">
        <f t="shared" si="0"/>
        <v>628700</v>
      </c>
      <c r="L10" t="s">
        <v>20</v>
      </c>
    </row>
    <row r="11" spans="2:15" hidden="1" x14ac:dyDescent="0.25">
      <c r="B11" s="14">
        <v>6</v>
      </c>
      <c r="C11" s="15">
        <v>46175</v>
      </c>
      <c r="D11" s="16" t="s">
        <v>283</v>
      </c>
      <c r="E11" s="16" t="s">
        <v>17</v>
      </c>
      <c r="F11" s="22" t="s">
        <v>652</v>
      </c>
      <c r="G11" s="23"/>
      <c r="H11" s="59">
        <v>70000</v>
      </c>
      <c r="I11" s="24">
        <f t="shared" si="0"/>
        <v>558700</v>
      </c>
      <c r="L11" t="s">
        <v>21</v>
      </c>
      <c r="M11" s="2"/>
    </row>
    <row r="12" spans="2:15" hidden="1" x14ac:dyDescent="0.25">
      <c r="B12" s="14">
        <v>7</v>
      </c>
      <c r="C12" s="15">
        <v>46175</v>
      </c>
      <c r="D12" s="16" t="s">
        <v>283</v>
      </c>
      <c r="E12" s="16" t="s">
        <v>23</v>
      </c>
      <c r="F12" s="22" t="s">
        <v>653</v>
      </c>
      <c r="G12" s="23"/>
      <c r="H12" s="59">
        <v>250000</v>
      </c>
      <c r="I12" s="24">
        <f t="shared" si="0"/>
        <v>308700</v>
      </c>
      <c r="L12" t="s">
        <v>23</v>
      </c>
    </row>
    <row r="13" spans="2:15" hidden="1" x14ac:dyDescent="0.25">
      <c r="B13" s="14">
        <v>8</v>
      </c>
      <c r="C13" s="15">
        <v>46175</v>
      </c>
      <c r="D13" s="16" t="s">
        <v>283</v>
      </c>
      <c r="E13" s="16" t="s">
        <v>23</v>
      </c>
      <c r="F13" s="22" t="s">
        <v>654</v>
      </c>
      <c r="G13" s="23"/>
      <c r="H13" s="59">
        <v>270000</v>
      </c>
      <c r="I13" s="24">
        <f>IF(OR(G13,H13&gt;0),(I12+G13-H13),0)</f>
        <v>38700</v>
      </c>
      <c r="L13" t="s">
        <v>24</v>
      </c>
    </row>
    <row r="14" spans="2:15" hidden="1" x14ac:dyDescent="0.25">
      <c r="B14" s="14">
        <v>9</v>
      </c>
      <c r="C14" s="15">
        <v>46176</v>
      </c>
      <c r="D14" s="16" t="s">
        <v>11</v>
      </c>
      <c r="E14" s="16" t="s">
        <v>17</v>
      </c>
      <c r="F14" s="22" t="s">
        <v>655</v>
      </c>
      <c r="G14" s="23"/>
      <c r="H14" s="59">
        <v>30000</v>
      </c>
      <c r="I14" s="24">
        <f t="shared" si="0"/>
        <v>8700</v>
      </c>
      <c r="L14" t="s">
        <v>12</v>
      </c>
    </row>
    <row r="15" spans="2:15" hidden="1" x14ac:dyDescent="0.25">
      <c r="B15" s="14">
        <v>10</v>
      </c>
      <c r="C15" s="15">
        <v>46176</v>
      </c>
      <c r="D15" s="16" t="s">
        <v>15</v>
      </c>
      <c r="E15" s="16" t="s">
        <v>16</v>
      </c>
      <c r="F15" s="22" t="s">
        <v>656</v>
      </c>
      <c r="G15" s="23">
        <v>1131126</v>
      </c>
      <c r="H15" s="59"/>
      <c r="I15" s="24">
        <f t="shared" si="0"/>
        <v>1139826</v>
      </c>
    </row>
    <row r="16" spans="2:15" hidden="1" x14ac:dyDescent="0.25">
      <c r="B16" s="14">
        <v>11</v>
      </c>
      <c r="C16" s="15">
        <v>46176</v>
      </c>
      <c r="D16" s="16" t="s">
        <v>18</v>
      </c>
      <c r="E16" s="16" t="s">
        <v>13</v>
      </c>
      <c r="F16" s="27" t="s">
        <v>657</v>
      </c>
      <c r="G16" s="23">
        <v>1125000</v>
      </c>
      <c r="H16" s="59"/>
      <c r="I16" s="24">
        <f t="shared" si="0"/>
        <v>2264826</v>
      </c>
    </row>
    <row r="17" spans="2:10" hidden="1" x14ac:dyDescent="0.25">
      <c r="B17" s="14">
        <v>12</v>
      </c>
      <c r="C17" s="15">
        <v>46176</v>
      </c>
      <c r="D17" s="16" t="s">
        <v>14</v>
      </c>
      <c r="E17" s="16" t="s">
        <v>13</v>
      </c>
      <c r="F17" s="22" t="s">
        <v>658</v>
      </c>
      <c r="G17" s="23">
        <v>3500</v>
      </c>
      <c r="H17" s="59"/>
      <c r="I17" s="24">
        <f t="shared" si="0"/>
        <v>2268326</v>
      </c>
    </row>
    <row r="18" spans="2:10" hidden="1" x14ac:dyDescent="0.25">
      <c r="B18" s="14">
        <v>13</v>
      </c>
      <c r="C18" s="15">
        <v>46176</v>
      </c>
      <c r="D18" s="16" t="s">
        <v>11</v>
      </c>
      <c r="E18" s="16" t="s">
        <v>24</v>
      </c>
      <c r="F18" s="22" t="s">
        <v>659</v>
      </c>
      <c r="G18" s="23"/>
      <c r="H18" s="59">
        <v>10000</v>
      </c>
      <c r="I18" s="24">
        <f t="shared" si="0"/>
        <v>2258326</v>
      </c>
      <c r="J18" s="12"/>
    </row>
    <row r="19" spans="2:10" hidden="1" x14ac:dyDescent="0.25">
      <c r="B19" s="14">
        <v>14</v>
      </c>
      <c r="C19" s="15">
        <v>46177</v>
      </c>
      <c r="D19" s="16" t="s">
        <v>15</v>
      </c>
      <c r="E19" s="16" t="s">
        <v>13</v>
      </c>
      <c r="F19" s="22" t="s">
        <v>660</v>
      </c>
      <c r="G19" s="23">
        <v>285000</v>
      </c>
      <c r="H19" s="59"/>
      <c r="I19" s="24">
        <f t="shared" si="0"/>
        <v>2543326</v>
      </c>
    </row>
    <row r="20" spans="2:10" ht="14.45" hidden="1" customHeight="1" x14ac:dyDescent="0.25">
      <c r="B20" s="14">
        <v>15</v>
      </c>
      <c r="C20" s="15">
        <v>46177</v>
      </c>
      <c r="D20" s="16" t="s">
        <v>14</v>
      </c>
      <c r="E20" s="16" t="s">
        <v>13</v>
      </c>
      <c r="F20" s="22" t="s">
        <v>667</v>
      </c>
      <c r="G20" s="23">
        <v>17500</v>
      </c>
      <c r="H20" s="59"/>
      <c r="I20" s="24">
        <f t="shared" si="0"/>
        <v>2560826</v>
      </c>
      <c r="J20" s="25"/>
    </row>
    <row r="21" spans="2:10" ht="14.45" customHeight="1" x14ac:dyDescent="0.25">
      <c r="B21" s="14">
        <v>16</v>
      </c>
      <c r="C21" s="15">
        <v>46177</v>
      </c>
      <c r="D21" s="16" t="s">
        <v>15</v>
      </c>
      <c r="E21" s="16" t="s">
        <v>16</v>
      </c>
      <c r="F21" s="22" t="s">
        <v>661</v>
      </c>
      <c r="G21" s="23">
        <v>1817500</v>
      </c>
      <c r="H21" s="59"/>
      <c r="I21" s="24">
        <f t="shared" si="0"/>
        <v>4378326</v>
      </c>
      <c r="J21" s="25"/>
    </row>
    <row r="22" spans="2:10" ht="14.45" hidden="1" customHeight="1" x14ac:dyDescent="0.25">
      <c r="B22" s="14">
        <v>17</v>
      </c>
      <c r="C22" s="15">
        <v>46177</v>
      </c>
      <c r="D22" s="16" t="s">
        <v>11</v>
      </c>
      <c r="E22" s="16" t="s">
        <v>12</v>
      </c>
      <c r="F22" s="22" t="s">
        <v>662</v>
      </c>
      <c r="G22" s="23"/>
      <c r="H22" s="59">
        <v>1131126</v>
      </c>
      <c r="I22" s="24">
        <f t="shared" si="0"/>
        <v>3247200</v>
      </c>
      <c r="J22" s="25"/>
    </row>
    <row r="23" spans="2:10" ht="14.45" hidden="1" customHeight="1" x14ac:dyDescent="0.25">
      <c r="B23" s="14">
        <v>18</v>
      </c>
      <c r="C23" s="15">
        <v>46177</v>
      </c>
      <c r="D23" s="16" t="s">
        <v>11</v>
      </c>
      <c r="E23" s="16" t="s">
        <v>23</v>
      </c>
      <c r="F23" s="22" t="s">
        <v>663</v>
      </c>
      <c r="G23" s="23"/>
      <c r="H23" s="59">
        <v>30000</v>
      </c>
      <c r="I23" s="24">
        <f t="shared" si="0"/>
        <v>3217200</v>
      </c>
      <c r="J23" s="25"/>
    </row>
    <row r="24" spans="2:10" ht="14.45" hidden="1" customHeight="1" x14ac:dyDescent="0.25">
      <c r="B24" s="14">
        <v>19</v>
      </c>
      <c r="C24" s="15">
        <v>46178</v>
      </c>
      <c r="D24" s="16" t="s">
        <v>15</v>
      </c>
      <c r="E24" s="16" t="s">
        <v>16</v>
      </c>
      <c r="F24" s="22" t="s">
        <v>665</v>
      </c>
      <c r="G24" s="23">
        <v>100000</v>
      </c>
      <c r="H24" s="59"/>
      <c r="I24" s="24">
        <f t="shared" si="0"/>
        <v>3317200</v>
      </c>
      <c r="J24" s="25"/>
    </row>
    <row r="25" spans="2:10" ht="14.45" hidden="1" customHeight="1" x14ac:dyDescent="0.25">
      <c r="B25" s="14">
        <v>20</v>
      </c>
      <c r="C25" s="15">
        <v>46178</v>
      </c>
      <c r="D25" s="16" t="s">
        <v>14</v>
      </c>
      <c r="E25" s="16" t="s">
        <v>13</v>
      </c>
      <c r="F25" s="22" t="s">
        <v>666</v>
      </c>
      <c r="G25" s="23">
        <v>17500</v>
      </c>
      <c r="H25" s="59"/>
      <c r="I25" s="24">
        <f t="shared" si="0"/>
        <v>3334700</v>
      </c>
      <c r="J25" s="25"/>
    </row>
    <row r="26" spans="2:10" ht="14.45" hidden="1" customHeight="1" x14ac:dyDescent="0.25">
      <c r="B26" s="14">
        <v>21</v>
      </c>
      <c r="C26" s="15">
        <v>46178</v>
      </c>
      <c r="D26" s="16" t="s">
        <v>14</v>
      </c>
      <c r="E26" s="16" t="s">
        <v>13</v>
      </c>
      <c r="F26" s="22" t="s">
        <v>668</v>
      </c>
      <c r="G26" s="23">
        <v>10500</v>
      </c>
      <c r="H26" s="59"/>
      <c r="I26" s="24">
        <f t="shared" si="0"/>
        <v>3345200</v>
      </c>
      <c r="J26" s="25"/>
    </row>
    <row r="27" spans="2:10" ht="14.45" hidden="1" customHeight="1" x14ac:dyDescent="0.25">
      <c r="B27" s="14">
        <v>22</v>
      </c>
      <c r="C27" s="15">
        <v>46178</v>
      </c>
      <c r="D27" s="16" t="s">
        <v>283</v>
      </c>
      <c r="E27" s="16" t="s">
        <v>23</v>
      </c>
      <c r="F27" s="22" t="s">
        <v>669</v>
      </c>
      <c r="G27" s="23"/>
      <c r="H27" s="59">
        <v>180000</v>
      </c>
      <c r="I27" s="24">
        <f t="shared" si="0"/>
        <v>3165200</v>
      </c>
      <c r="J27" s="25"/>
    </row>
    <row r="28" spans="2:10" ht="14.45" hidden="1" customHeight="1" x14ac:dyDescent="0.25">
      <c r="B28" s="14">
        <v>23</v>
      </c>
      <c r="C28" s="15">
        <v>46178</v>
      </c>
      <c r="D28" s="16" t="s">
        <v>283</v>
      </c>
      <c r="E28" s="16" t="s">
        <v>24</v>
      </c>
      <c r="F28" s="22" t="s">
        <v>262</v>
      </c>
      <c r="G28" s="23"/>
      <c r="H28" s="59">
        <v>5000</v>
      </c>
      <c r="I28" s="24">
        <f t="shared" si="0"/>
        <v>3160200</v>
      </c>
      <c r="J28" s="25"/>
    </row>
    <row r="29" spans="2:10" ht="14.45" hidden="1" customHeight="1" x14ac:dyDescent="0.25">
      <c r="B29" s="14">
        <v>24</v>
      </c>
      <c r="C29" s="15">
        <v>46178</v>
      </c>
      <c r="D29" s="16" t="s">
        <v>283</v>
      </c>
      <c r="E29" s="16" t="s">
        <v>23</v>
      </c>
      <c r="F29" s="22" t="s">
        <v>670</v>
      </c>
      <c r="G29" s="23"/>
      <c r="H29" s="59">
        <v>142500</v>
      </c>
      <c r="I29" s="24">
        <f t="shared" si="0"/>
        <v>3017700</v>
      </c>
      <c r="J29" s="25"/>
    </row>
    <row r="30" spans="2:10" ht="14.45" hidden="1" customHeight="1" x14ac:dyDescent="0.25">
      <c r="B30" s="14">
        <v>25</v>
      </c>
      <c r="C30" s="15">
        <v>46178</v>
      </c>
      <c r="D30" s="16" t="s">
        <v>283</v>
      </c>
      <c r="E30" s="16" t="s">
        <v>24</v>
      </c>
      <c r="F30" s="22" t="s">
        <v>671</v>
      </c>
      <c r="G30" s="23"/>
      <c r="H30" s="59">
        <v>31250</v>
      </c>
      <c r="I30" s="24">
        <f t="shared" si="0"/>
        <v>2986450</v>
      </c>
      <c r="J30" s="25"/>
    </row>
    <row r="31" spans="2:10" ht="14.45" hidden="1" customHeight="1" x14ac:dyDescent="0.25">
      <c r="B31" s="14">
        <v>26</v>
      </c>
      <c r="C31" s="15">
        <v>46178</v>
      </c>
      <c r="D31" s="16" t="s">
        <v>283</v>
      </c>
      <c r="E31" s="16" t="s">
        <v>17</v>
      </c>
      <c r="F31" s="22" t="s">
        <v>672</v>
      </c>
      <c r="G31" s="23"/>
      <c r="H31" s="59">
        <v>150000</v>
      </c>
      <c r="I31" s="24">
        <f t="shared" si="0"/>
        <v>2836450</v>
      </c>
      <c r="J31" s="25"/>
    </row>
    <row r="32" spans="2:10" ht="14.45" hidden="1" customHeight="1" x14ac:dyDescent="0.25">
      <c r="B32" s="14">
        <v>27</v>
      </c>
      <c r="C32" s="15">
        <v>46179</v>
      </c>
      <c r="D32" s="16" t="s">
        <v>15</v>
      </c>
      <c r="E32" s="16" t="s">
        <v>13</v>
      </c>
      <c r="F32" s="22" t="s">
        <v>673</v>
      </c>
      <c r="G32" s="23">
        <v>700000</v>
      </c>
      <c r="H32" s="59"/>
      <c r="I32" s="24">
        <f t="shared" si="0"/>
        <v>3536450</v>
      </c>
      <c r="J32" s="25"/>
    </row>
    <row r="33" spans="2:10" ht="14.45" hidden="1" customHeight="1" x14ac:dyDescent="0.25">
      <c r="B33" s="14">
        <v>28</v>
      </c>
      <c r="C33" s="15">
        <v>46179</v>
      </c>
      <c r="D33" s="16" t="s">
        <v>14</v>
      </c>
      <c r="E33" s="16" t="s">
        <v>13</v>
      </c>
      <c r="F33" s="22" t="s">
        <v>674</v>
      </c>
      <c r="G33" s="23">
        <v>350000</v>
      </c>
      <c r="H33" s="59"/>
      <c r="I33" s="24">
        <f t="shared" si="0"/>
        <v>3886450</v>
      </c>
      <c r="J33" s="25"/>
    </row>
    <row r="34" spans="2:10" ht="14.45" hidden="1" customHeight="1" x14ac:dyDescent="0.25">
      <c r="B34" s="14">
        <v>29</v>
      </c>
      <c r="C34" s="15">
        <v>46179</v>
      </c>
      <c r="D34" s="16" t="s">
        <v>283</v>
      </c>
      <c r="E34" s="16" t="s">
        <v>23</v>
      </c>
      <c r="F34" s="22" t="s">
        <v>675</v>
      </c>
      <c r="G34" s="23"/>
      <c r="H34" s="59">
        <v>61200</v>
      </c>
      <c r="I34" s="24">
        <f t="shared" si="0"/>
        <v>3825250</v>
      </c>
      <c r="J34" s="25"/>
    </row>
    <row r="35" spans="2:10" ht="14.45" hidden="1" customHeight="1" x14ac:dyDescent="0.25">
      <c r="B35" s="14">
        <v>30</v>
      </c>
      <c r="C35" s="15">
        <v>46179</v>
      </c>
      <c r="D35" s="16" t="s">
        <v>283</v>
      </c>
      <c r="E35" s="16" t="s">
        <v>23</v>
      </c>
      <c r="F35" s="22" t="s">
        <v>676</v>
      </c>
      <c r="G35" s="23"/>
      <c r="H35" s="59">
        <v>105000</v>
      </c>
      <c r="I35" s="24">
        <f t="shared" si="0"/>
        <v>3720250</v>
      </c>
      <c r="J35" s="25"/>
    </row>
    <row r="36" spans="2:10" ht="14.45" hidden="1" customHeight="1" x14ac:dyDescent="0.25">
      <c r="B36" s="14">
        <v>31</v>
      </c>
      <c r="C36" s="15">
        <v>46179</v>
      </c>
      <c r="D36" s="16" t="s">
        <v>283</v>
      </c>
      <c r="E36" s="16" t="s">
        <v>17</v>
      </c>
      <c r="F36" s="22" t="s">
        <v>678</v>
      </c>
      <c r="G36" s="23"/>
      <c r="H36" s="59">
        <v>244000</v>
      </c>
      <c r="I36" s="24">
        <f t="shared" si="0"/>
        <v>3476250</v>
      </c>
      <c r="J36" s="25"/>
    </row>
    <row r="37" spans="2:10" ht="14.45" hidden="1" customHeight="1" x14ac:dyDescent="0.25">
      <c r="B37" s="14">
        <v>32</v>
      </c>
      <c r="C37" s="15">
        <v>46179</v>
      </c>
      <c r="D37" s="16" t="s">
        <v>283</v>
      </c>
      <c r="E37" s="16" t="s">
        <v>17</v>
      </c>
      <c r="F37" s="22" t="s">
        <v>677</v>
      </c>
      <c r="G37" s="23"/>
      <c r="H37" s="59">
        <v>24000</v>
      </c>
      <c r="I37" s="24">
        <f t="shared" si="0"/>
        <v>3452250</v>
      </c>
      <c r="J37" s="25"/>
    </row>
    <row r="38" spans="2:10" hidden="1" x14ac:dyDescent="0.25">
      <c r="B38" s="14">
        <v>33</v>
      </c>
      <c r="C38" s="15">
        <v>46181</v>
      </c>
      <c r="D38" s="16" t="s">
        <v>15</v>
      </c>
      <c r="E38" s="16" t="s">
        <v>16</v>
      </c>
      <c r="F38" s="22" t="s">
        <v>679</v>
      </c>
      <c r="G38" s="23">
        <v>350000</v>
      </c>
      <c r="H38" s="59"/>
      <c r="I38" s="24">
        <f t="shared" si="0"/>
        <v>3802250</v>
      </c>
    </row>
    <row r="39" spans="2:10" hidden="1" x14ac:dyDescent="0.25">
      <c r="B39" s="14">
        <v>34</v>
      </c>
      <c r="C39" s="15">
        <v>46181</v>
      </c>
      <c r="D39" s="16" t="s">
        <v>15</v>
      </c>
      <c r="E39" s="16" t="s">
        <v>13</v>
      </c>
      <c r="F39" s="22" t="s">
        <v>680</v>
      </c>
      <c r="G39" s="23">
        <v>100000</v>
      </c>
      <c r="H39" s="59"/>
      <c r="I39" s="24">
        <f t="shared" si="0"/>
        <v>3902250</v>
      </c>
    </row>
    <row r="40" spans="2:10" hidden="1" x14ac:dyDescent="0.25">
      <c r="B40" s="14">
        <v>35</v>
      </c>
      <c r="C40" s="15">
        <v>46181</v>
      </c>
      <c r="D40" s="16" t="s">
        <v>15</v>
      </c>
      <c r="E40" s="16" t="s">
        <v>12</v>
      </c>
      <c r="F40" s="22" t="s">
        <v>685</v>
      </c>
      <c r="G40" s="23"/>
      <c r="H40" s="59">
        <v>100000</v>
      </c>
      <c r="I40" s="24">
        <f t="shared" si="0"/>
        <v>3802250</v>
      </c>
    </row>
    <row r="41" spans="2:10" hidden="1" x14ac:dyDescent="0.25">
      <c r="B41" s="14">
        <v>36</v>
      </c>
      <c r="C41" s="15">
        <v>46181</v>
      </c>
      <c r="D41" s="16" t="s">
        <v>283</v>
      </c>
      <c r="E41" s="16" t="s">
        <v>21</v>
      </c>
      <c r="F41" s="22" t="s">
        <v>681</v>
      </c>
      <c r="G41" s="23"/>
      <c r="H41" s="59">
        <v>20000</v>
      </c>
      <c r="I41" s="24">
        <f t="shared" si="0"/>
        <v>3782250</v>
      </c>
    </row>
    <row r="42" spans="2:10" hidden="1" x14ac:dyDescent="0.25">
      <c r="B42" s="14">
        <v>37</v>
      </c>
      <c r="C42" s="15">
        <v>46181</v>
      </c>
      <c r="D42" s="16" t="s">
        <v>283</v>
      </c>
      <c r="E42" s="16" t="s">
        <v>24</v>
      </c>
      <c r="F42" s="22" t="s">
        <v>682</v>
      </c>
      <c r="G42" s="23"/>
      <c r="H42" s="59">
        <v>66500</v>
      </c>
      <c r="I42" s="24">
        <f t="shared" si="0"/>
        <v>3715750</v>
      </c>
    </row>
    <row r="43" spans="2:10" hidden="1" x14ac:dyDescent="0.25">
      <c r="B43" s="14">
        <v>38</v>
      </c>
      <c r="C43" s="15">
        <v>46181</v>
      </c>
      <c r="D43" s="16" t="s">
        <v>11</v>
      </c>
      <c r="E43" s="16" t="s">
        <v>23</v>
      </c>
      <c r="F43" s="22" t="s">
        <v>683</v>
      </c>
      <c r="G43" s="23"/>
      <c r="H43" s="59">
        <v>18000</v>
      </c>
      <c r="I43" s="24">
        <f t="shared" si="0"/>
        <v>3697750</v>
      </c>
    </row>
    <row r="44" spans="2:10" hidden="1" x14ac:dyDescent="0.25">
      <c r="B44" s="14">
        <v>39</v>
      </c>
      <c r="C44" s="15">
        <v>46181</v>
      </c>
      <c r="D44" s="16" t="s">
        <v>11</v>
      </c>
      <c r="E44" s="16" t="s">
        <v>17</v>
      </c>
      <c r="F44" s="22" t="s">
        <v>684</v>
      </c>
      <c r="G44" s="23"/>
      <c r="H44" s="59">
        <v>13300</v>
      </c>
      <c r="I44" s="24">
        <f t="shared" si="0"/>
        <v>3684450</v>
      </c>
    </row>
    <row r="45" spans="2:10" hidden="1" x14ac:dyDescent="0.25">
      <c r="B45" s="14">
        <v>40</v>
      </c>
      <c r="C45" s="15">
        <v>46181</v>
      </c>
      <c r="D45" s="16" t="s">
        <v>11</v>
      </c>
      <c r="E45" s="16" t="s">
        <v>21</v>
      </c>
      <c r="F45" s="22" t="s">
        <v>125</v>
      </c>
      <c r="G45" s="23"/>
      <c r="H45" s="59">
        <v>15000</v>
      </c>
      <c r="I45" s="24">
        <f t="shared" si="0"/>
        <v>3669450</v>
      </c>
    </row>
    <row r="46" spans="2:10" hidden="1" x14ac:dyDescent="0.25">
      <c r="B46" s="14">
        <v>41</v>
      </c>
      <c r="C46" s="15">
        <v>46182</v>
      </c>
      <c r="D46" s="16" t="s">
        <v>15</v>
      </c>
      <c r="E46" s="16" t="s">
        <v>13</v>
      </c>
      <c r="F46" s="22" t="s">
        <v>686</v>
      </c>
      <c r="G46" s="23">
        <v>350000</v>
      </c>
      <c r="H46" s="59"/>
      <c r="I46" s="24">
        <f t="shared" si="0"/>
        <v>4019450</v>
      </c>
    </row>
    <row r="47" spans="2:10" hidden="1" x14ac:dyDescent="0.25">
      <c r="B47" s="14">
        <v>42</v>
      </c>
      <c r="C47" s="15">
        <v>46182</v>
      </c>
      <c r="D47" s="16" t="s">
        <v>15</v>
      </c>
      <c r="E47" s="16" t="s">
        <v>13</v>
      </c>
      <c r="F47" s="22" t="s">
        <v>687</v>
      </c>
      <c r="G47" s="23">
        <v>285000</v>
      </c>
      <c r="H47" s="59"/>
      <c r="I47" s="24">
        <f t="shared" si="0"/>
        <v>4304450</v>
      </c>
    </row>
    <row r="48" spans="2:10" hidden="1" x14ac:dyDescent="0.25">
      <c r="B48" s="14">
        <v>43</v>
      </c>
      <c r="C48" s="15">
        <v>46182</v>
      </c>
      <c r="D48" s="16" t="s">
        <v>283</v>
      </c>
      <c r="E48" s="16" t="s">
        <v>17</v>
      </c>
      <c r="F48" s="22" t="s">
        <v>688</v>
      </c>
      <c r="G48" s="23"/>
      <c r="H48" s="59">
        <v>105000</v>
      </c>
      <c r="I48" s="24">
        <f t="shared" si="0"/>
        <v>4199450</v>
      </c>
    </row>
    <row r="49" spans="1:18" hidden="1" x14ac:dyDescent="0.25">
      <c r="B49" s="14">
        <v>44</v>
      </c>
      <c r="C49" s="15">
        <v>46182</v>
      </c>
      <c r="D49" s="16" t="s">
        <v>283</v>
      </c>
      <c r="E49" s="16" t="s">
        <v>23</v>
      </c>
      <c r="F49" s="22" t="s">
        <v>689</v>
      </c>
      <c r="G49" s="23"/>
      <c r="H49" s="59">
        <v>32000</v>
      </c>
      <c r="I49" s="24">
        <f t="shared" si="0"/>
        <v>4167450</v>
      </c>
    </row>
    <row r="50" spans="1:18" hidden="1" x14ac:dyDescent="0.25">
      <c r="B50" s="14">
        <v>45</v>
      </c>
      <c r="C50" s="15">
        <v>46182</v>
      </c>
      <c r="D50" s="16" t="s">
        <v>283</v>
      </c>
      <c r="E50" s="16" t="s">
        <v>23</v>
      </c>
      <c r="F50" s="22" t="s">
        <v>690</v>
      </c>
      <c r="G50" s="23"/>
      <c r="H50" s="59">
        <v>140000</v>
      </c>
      <c r="I50" s="24">
        <f t="shared" si="0"/>
        <v>4027450</v>
      </c>
    </row>
    <row r="51" spans="1:18" hidden="1" x14ac:dyDescent="0.25">
      <c r="B51" s="14">
        <v>46</v>
      </c>
      <c r="C51" s="15">
        <v>46182</v>
      </c>
      <c r="D51" s="16" t="s">
        <v>283</v>
      </c>
      <c r="E51" s="16" t="s">
        <v>23</v>
      </c>
      <c r="F51" s="22" t="s">
        <v>691</v>
      </c>
      <c r="G51" s="23"/>
      <c r="H51" s="59">
        <v>126500</v>
      </c>
      <c r="I51" s="24">
        <f t="shared" si="0"/>
        <v>3900950</v>
      </c>
    </row>
    <row r="52" spans="1:18" hidden="1" x14ac:dyDescent="0.25">
      <c r="B52" s="14">
        <v>47</v>
      </c>
      <c r="C52" s="15">
        <v>46182</v>
      </c>
      <c r="D52" s="16" t="s">
        <v>11</v>
      </c>
      <c r="E52" s="16" t="s">
        <v>21</v>
      </c>
      <c r="F52" s="22" t="s">
        <v>692</v>
      </c>
      <c r="G52" s="23"/>
      <c r="H52" s="59">
        <v>1000</v>
      </c>
      <c r="I52" s="24">
        <f t="shared" si="0"/>
        <v>3899950</v>
      </c>
    </row>
    <row r="53" spans="1:18" hidden="1" x14ac:dyDescent="0.25">
      <c r="B53" s="14">
        <v>48</v>
      </c>
      <c r="C53" s="15">
        <v>46184</v>
      </c>
      <c r="D53" s="16" t="s">
        <v>11</v>
      </c>
      <c r="E53" s="16" t="s">
        <v>13</v>
      </c>
      <c r="F53" s="22" t="s">
        <v>693</v>
      </c>
      <c r="G53" s="23">
        <v>125000</v>
      </c>
      <c r="H53" s="59"/>
      <c r="I53" s="24">
        <f t="shared" si="0"/>
        <v>4024950</v>
      </c>
    </row>
    <row r="54" spans="1:18" hidden="1" x14ac:dyDescent="0.25">
      <c r="B54" s="14">
        <v>49</v>
      </c>
      <c r="C54" s="15">
        <v>46184</v>
      </c>
      <c r="D54" s="16" t="s">
        <v>15</v>
      </c>
      <c r="E54" s="16" t="s">
        <v>13</v>
      </c>
      <c r="F54" s="22" t="s">
        <v>694</v>
      </c>
      <c r="G54" s="23">
        <v>235000</v>
      </c>
      <c r="H54" s="59"/>
      <c r="I54" s="24">
        <f t="shared" si="0"/>
        <v>4259950</v>
      </c>
    </row>
    <row r="55" spans="1:18" hidden="1" x14ac:dyDescent="0.25">
      <c r="B55" s="14">
        <v>50</v>
      </c>
      <c r="C55" s="15">
        <v>46184</v>
      </c>
      <c r="D55" s="16" t="s">
        <v>283</v>
      </c>
      <c r="E55" s="16" t="s">
        <v>23</v>
      </c>
      <c r="F55" s="22" t="s">
        <v>695</v>
      </c>
      <c r="G55" s="23"/>
      <c r="H55" s="59">
        <v>350000</v>
      </c>
      <c r="I55" s="24">
        <f t="shared" si="0"/>
        <v>3909950</v>
      </c>
      <c r="J55" s="25"/>
    </row>
    <row r="56" spans="1:18" hidden="1" x14ac:dyDescent="0.25">
      <c r="B56" s="14">
        <v>51</v>
      </c>
      <c r="C56" s="15">
        <v>46184</v>
      </c>
      <c r="D56" s="16" t="s">
        <v>283</v>
      </c>
      <c r="E56" s="16" t="s">
        <v>23</v>
      </c>
      <c r="F56" s="22" t="s">
        <v>696</v>
      </c>
      <c r="G56" s="23"/>
      <c r="H56" s="59">
        <v>52300</v>
      </c>
      <c r="I56" s="24">
        <f t="shared" si="0"/>
        <v>3857650</v>
      </c>
    </row>
    <row r="57" spans="1:18" hidden="1" x14ac:dyDescent="0.25">
      <c r="B57" s="14">
        <v>52</v>
      </c>
      <c r="C57" s="15">
        <v>46184</v>
      </c>
      <c r="D57" s="16" t="s">
        <v>283</v>
      </c>
      <c r="E57" s="16" t="s">
        <v>23</v>
      </c>
      <c r="F57" s="22" t="s">
        <v>697</v>
      </c>
      <c r="G57" s="23"/>
      <c r="H57" s="59">
        <v>583500</v>
      </c>
      <c r="I57" s="24">
        <f t="shared" si="0"/>
        <v>3274150</v>
      </c>
    </row>
    <row r="58" spans="1:18" hidden="1" x14ac:dyDescent="0.25">
      <c r="B58" s="14">
        <v>53</v>
      </c>
      <c r="C58" s="15">
        <v>46184</v>
      </c>
      <c r="D58" s="16" t="s">
        <v>283</v>
      </c>
      <c r="E58" s="16" t="s">
        <v>23</v>
      </c>
      <c r="F58" s="22" t="s">
        <v>698</v>
      </c>
      <c r="G58" s="23"/>
      <c r="H58" s="59">
        <v>16000</v>
      </c>
      <c r="I58" s="24">
        <f t="shared" si="0"/>
        <v>3258150</v>
      </c>
      <c r="J58" s="25"/>
    </row>
    <row r="59" spans="1:18" hidden="1" x14ac:dyDescent="0.25">
      <c r="B59" s="14">
        <v>54</v>
      </c>
      <c r="C59" s="15">
        <v>46184</v>
      </c>
      <c r="D59" s="16" t="s">
        <v>283</v>
      </c>
      <c r="E59" s="16" t="s">
        <v>23</v>
      </c>
      <c r="F59" s="22" t="s">
        <v>699</v>
      </c>
      <c r="G59" s="23"/>
      <c r="H59" s="59">
        <v>35000</v>
      </c>
      <c r="I59" s="24">
        <f t="shared" si="0"/>
        <v>3223150</v>
      </c>
      <c r="J59" s="25"/>
    </row>
    <row r="60" spans="1:18" x14ac:dyDescent="0.25">
      <c r="A60" s="2"/>
      <c r="B60" s="14">
        <v>55</v>
      </c>
      <c r="C60" s="15">
        <v>46185</v>
      </c>
      <c r="D60" s="16" t="s">
        <v>15</v>
      </c>
      <c r="E60" s="16" t="s">
        <v>13</v>
      </c>
      <c r="F60" s="22" t="s">
        <v>700</v>
      </c>
      <c r="G60" s="23">
        <v>7540000</v>
      </c>
      <c r="H60" s="59"/>
      <c r="I60" s="24">
        <f t="shared" si="0"/>
        <v>10763150</v>
      </c>
      <c r="J60" s="25"/>
      <c r="R60" t="s">
        <v>28</v>
      </c>
    </row>
    <row r="61" spans="1:18" ht="14.45" hidden="1" customHeight="1" x14ac:dyDescent="0.25">
      <c r="B61" s="14">
        <v>56</v>
      </c>
      <c r="C61" s="15">
        <v>46185</v>
      </c>
      <c r="D61" s="16" t="s">
        <v>15</v>
      </c>
      <c r="E61" s="16" t="s">
        <v>13</v>
      </c>
      <c r="F61" s="22" t="s">
        <v>701</v>
      </c>
      <c r="G61" s="23">
        <v>235000</v>
      </c>
      <c r="H61" s="59"/>
      <c r="I61" s="24">
        <f t="shared" si="0"/>
        <v>10998150</v>
      </c>
    </row>
    <row r="62" spans="1:18" ht="14.45" hidden="1" customHeight="1" x14ac:dyDescent="0.25">
      <c r="B62" s="14">
        <v>57</v>
      </c>
      <c r="C62" s="15">
        <v>46185</v>
      </c>
      <c r="D62" s="16" t="s">
        <v>15</v>
      </c>
      <c r="E62" s="16" t="s">
        <v>13</v>
      </c>
      <c r="F62" s="22" t="s">
        <v>703</v>
      </c>
      <c r="G62" s="23">
        <v>235000</v>
      </c>
      <c r="H62" s="59"/>
      <c r="I62" s="24">
        <f t="shared" si="0"/>
        <v>11233150</v>
      </c>
    </row>
    <row r="63" spans="1:18" ht="14.45" hidden="1" customHeight="1" x14ac:dyDescent="0.25">
      <c r="B63" s="14">
        <v>58</v>
      </c>
      <c r="C63" s="15">
        <v>46185</v>
      </c>
      <c r="D63" s="16" t="s">
        <v>11</v>
      </c>
      <c r="E63" s="16" t="s">
        <v>12</v>
      </c>
      <c r="F63" s="22" t="s">
        <v>702</v>
      </c>
      <c r="G63" s="23"/>
      <c r="H63" s="59">
        <v>125000</v>
      </c>
      <c r="I63" s="24">
        <f t="shared" si="0"/>
        <v>11108150</v>
      </c>
      <c r="L63" t="s">
        <v>386</v>
      </c>
    </row>
    <row r="64" spans="1:18" ht="14.45" hidden="1" customHeight="1" x14ac:dyDescent="0.25">
      <c r="B64" s="14">
        <v>59</v>
      </c>
      <c r="C64" s="15">
        <v>46185</v>
      </c>
      <c r="D64" s="16" t="s">
        <v>11</v>
      </c>
      <c r="E64" s="16" t="s">
        <v>12</v>
      </c>
      <c r="F64" s="22" t="s">
        <v>333</v>
      </c>
      <c r="G64" s="23"/>
      <c r="H64" s="59">
        <v>9000000</v>
      </c>
      <c r="I64" s="24">
        <f t="shared" si="0"/>
        <v>2108150</v>
      </c>
    </row>
    <row r="65" spans="2:10" ht="14.45" hidden="1" customHeight="1" x14ac:dyDescent="0.25">
      <c r="B65" s="14">
        <v>60</v>
      </c>
      <c r="C65" s="15">
        <v>46185</v>
      </c>
      <c r="D65" s="16" t="s">
        <v>11</v>
      </c>
      <c r="E65" s="16" t="s">
        <v>23</v>
      </c>
      <c r="F65" s="22" t="s">
        <v>704</v>
      </c>
      <c r="G65" s="23"/>
      <c r="H65" s="59">
        <v>15000</v>
      </c>
      <c r="I65" s="24">
        <f t="shared" si="0"/>
        <v>2093150</v>
      </c>
    </row>
    <row r="66" spans="2:10" ht="14.45" hidden="1" customHeight="1" x14ac:dyDescent="0.25">
      <c r="B66" s="14">
        <v>61</v>
      </c>
      <c r="C66" s="15">
        <v>46185</v>
      </c>
      <c r="D66" s="16" t="s">
        <v>283</v>
      </c>
      <c r="E66" s="16" t="s">
        <v>17</v>
      </c>
      <c r="F66" s="22" t="s">
        <v>705</v>
      </c>
      <c r="G66" s="23"/>
      <c r="H66" s="59">
        <v>16000</v>
      </c>
      <c r="I66" s="24">
        <f t="shared" si="0"/>
        <v>2077150</v>
      </c>
    </row>
    <row r="67" spans="2:10" ht="14.45" hidden="1" customHeight="1" x14ac:dyDescent="0.25">
      <c r="B67" s="14">
        <v>62</v>
      </c>
      <c r="C67" s="15">
        <v>46186</v>
      </c>
      <c r="D67" s="16" t="s">
        <v>283</v>
      </c>
      <c r="E67" s="16" t="s">
        <v>17</v>
      </c>
      <c r="F67" s="22" t="s">
        <v>706</v>
      </c>
      <c r="G67" s="23"/>
      <c r="H67" s="59">
        <v>70000</v>
      </c>
      <c r="I67" s="24">
        <f t="shared" si="0"/>
        <v>2007150</v>
      </c>
    </row>
    <row r="68" spans="2:10" ht="14.45" hidden="1" customHeight="1" x14ac:dyDescent="0.25">
      <c r="B68" s="14">
        <v>63</v>
      </c>
      <c r="C68" s="15">
        <v>46186</v>
      </c>
      <c r="D68" s="16" t="s">
        <v>283</v>
      </c>
      <c r="E68" s="16" t="s">
        <v>23</v>
      </c>
      <c r="F68" s="22" t="s">
        <v>707</v>
      </c>
      <c r="G68" s="23"/>
      <c r="H68" s="59">
        <v>25600</v>
      </c>
      <c r="I68" s="24">
        <f t="shared" si="0"/>
        <v>1981550</v>
      </c>
    </row>
    <row r="69" spans="2:10" ht="14.45" hidden="1" customHeight="1" x14ac:dyDescent="0.25">
      <c r="B69" s="14">
        <v>64</v>
      </c>
      <c r="C69" s="15">
        <v>46186</v>
      </c>
      <c r="D69" s="16" t="s">
        <v>11</v>
      </c>
      <c r="E69" s="16" t="s">
        <v>21</v>
      </c>
      <c r="F69" s="22" t="s">
        <v>708</v>
      </c>
      <c r="G69" s="23"/>
      <c r="H69" s="59">
        <v>15000</v>
      </c>
      <c r="I69" s="24">
        <f t="shared" si="0"/>
        <v>1966550</v>
      </c>
    </row>
    <row r="70" spans="2:10" ht="14.45" hidden="1" customHeight="1" x14ac:dyDescent="0.25">
      <c r="B70" s="14">
        <v>66</v>
      </c>
      <c r="C70" s="15">
        <v>46186</v>
      </c>
      <c r="D70" s="16" t="s">
        <v>283</v>
      </c>
      <c r="E70" s="16" t="s">
        <v>24</v>
      </c>
      <c r="F70" s="22" t="s">
        <v>709</v>
      </c>
      <c r="G70" s="23"/>
      <c r="H70" s="59">
        <v>5000</v>
      </c>
      <c r="I70" s="24">
        <f t="shared" si="0"/>
        <v>1961550</v>
      </c>
    </row>
    <row r="71" spans="2:10" hidden="1" x14ac:dyDescent="0.25">
      <c r="B71" s="14">
        <v>67</v>
      </c>
      <c r="C71" s="15">
        <v>46186</v>
      </c>
      <c r="D71" s="16" t="s">
        <v>283</v>
      </c>
      <c r="E71" s="16" t="s">
        <v>17</v>
      </c>
      <c r="F71" s="22" t="s">
        <v>710</v>
      </c>
      <c r="G71" s="23"/>
      <c r="H71" s="59">
        <v>30000</v>
      </c>
      <c r="I71" s="24">
        <f t="shared" si="0"/>
        <v>1931550</v>
      </c>
    </row>
    <row r="72" spans="2:10" hidden="1" x14ac:dyDescent="0.25">
      <c r="B72" s="14">
        <v>68</v>
      </c>
      <c r="C72" s="15">
        <v>46186</v>
      </c>
      <c r="D72" s="16" t="s">
        <v>283</v>
      </c>
      <c r="E72" s="16" t="s">
        <v>17</v>
      </c>
      <c r="F72" s="22" t="s">
        <v>678</v>
      </c>
      <c r="G72" s="23"/>
      <c r="H72" s="59">
        <v>242000</v>
      </c>
      <c r="I72" s="24">
        <f t="shared" si="0"/>
        <v>1689550</v>
      </c>
    </row>
    <row r="73" spans="2:10" hidden="1" x14ac:dyDescent="0.25">
      <c r="B73" s="14">
        <v>69</v>
      </c>
      <c r="C73" s="15">
        <v>46186</v>
      </c>
      <c r="D73" s="16" t="s">
        <v>283</v>
      </c>
      <c r="E73" s="16" t="s">
        <v>23</v>
      </c>
      <c r="F73" s="22" t="s">
        <v>711</v>
      </c>
      <c r="G73" s="23"/>
      <c r="H73" s="59">
        <v>35000</v>
      </c>
      <c r="I73" s="24">
        <f t="shared" ref="I73:I94" si="1">IF(OR(G73,H73&gt;0),(I72+G73-H73),0)</f>
        <v>1654550</v>
      </c>
      <c r="J73" s="26"/>
    </row>
    <row r="74" spans="2:10" hidden="1" x14ac:dyDescent="0.25">
      <c r="B74" s="14">
        <v>70</v>
      </c>
      <c r="C74" s="15">
        <v>46188</v>
      </c>
      <c r="D74" s="16" t="s">
        <v>15</v>
      </c>
      <c r="E74" s="16" t="s">
        <v>13</v>
      </c>
      <c r="F74" s="22" t="s">
        <v>714</v>
      </c>
      <c r="G74" s="23">
        <v>185000</v>
      </c>
      <c r="H74" s="59"/>
      <c r="I74" s="24">
        <f t="shared" si="1"/>
        <v>1839550</v>
      </c>
      <c r="J74" s="26"/>
    </row>
    <row r="75" spans="2:10" hidden="1" x14ac:dyDescent="0.25">
      <c r="B75" s="14">
        <v>71</v>
      </c>
      <c r="C75" s="15">
        <v>46188</v>
      </c>
      <c r="D75" s="16" t="s">
        <v>15</v>
      </c>
      <c r="E75" s="16" t="s">
        <v>16</v>
      </c>
      <c r="F75" s="22" t="s">
        <v>715</v>
      </c>
      <c r="G75" s="23">
        <v>235000</v>
      </c>
      <c r="H75" s="59"/>
      <c r="I75" s="24">
        <f t="shared" si="1"/>
        <v>2074550</v>
      </c>
      <c r="J75" s="26"/>
    </row>
    <row r="76" spans="2:10" hidden="1" x14ac:dyDescent="0.25">
      <c r="B76" s="14">
        <v>72</v>
      </c>
      <c r="C76" s="15">
        <v>46188</v>
      </c>
      <c r="D76" s="16" t="s">
        <v>11</v>
      </c>
      <c r="E76" s="16" t="s">
        <v>21</v>
      </c>
      <c r="F76" s="22" t="s">
        <v>712</v>
      </c>
      <c r="G76" s="23"/>
      <c r="H76" s="59">
        <v>25000</v>
      </c>
      <c r="I76" s="24">
        <f t="shared" si="1"/>
        <v>2049550</v>
      </c>
    </row>
    <row r="77" spans="2:10" hidden="1" x14ac:dyDescent="0.25">
      <c r="B77" s="14">
        <v>73</v>
      </c>
      <c r="C77" s="15">
        <v>46188</v>
      </c>
      <c r="D77" s="16" t="s">
        <v>283</v>
      </c>
      <c r="E77" s="16" t="s">
        <v>23</v>
      </c>
      <c r="F77" s="22" t="s">
        <v>713</v>
      </c>
      <c r="G77" s="23"/>
      <c r="H77" s="59">
        <v>74000</v>
      </c>
      <c r="I77" s="24">
        <f t="shared" si="1"/>
        <v>1975550</v>
      </c>
    </row>
    <row r="78" spans="2:10" hidden="1" x14ac:dyDescent="0.25">
      <c r="B78" s="14">
        <v>74</v>
      </c>
      <c r="C78" s="15">
        <v>46188</v>
      </c>
      <c r="D78" s="16" t="s">
        <v>283</v>
      </c>
      <c r="E78" s="16" t="s">
        <v>23</v>
      </c>
      <c r="F78" s="22" t="s">
        <v>716</v>
      </c>
      <c r="G78" s="23"/>
      <c r="H78" s="59">
        <v>17500</v>
      </c>
      <c r="I78" s="24">
        <f t="shared" si="1"/>
        <v>1958050</v>
      </c>
    </row>
    <row r="79" spans="2:10" hidden="1" x14ac:dyDescent="0.25">
      <c r="B79" s="14">
        <v>75</v>
      </c>
      <c r="C79" s="15">
        <v>46188</v>
      </c>
      <c r="D79" s="16" t="s">
        <v>283</v>
      </c>
      <c r="E79" s="16" t="s">
        <v>17</v>
      </c>
      <c r="F79" s="22" t="s">
        <v>717</v>
      </c>
      <c r="G79" s="23"/>
      <c r="H79" s="59">
        <v>100000</v>
      </c>
      <c r="I79" s="24">
        <f t="shared" si="1"/>
        <v>1858050</v>
      </c>
    </row>
    <row r="80" spans="2:10" hidden="1" x14ac:dyDescent="0.25">
      <c r="B80" s="14">
        <v>76</v>
      </c>
      <c r="C80" s="15">
        <v>46188</v>
      </c>
      <c r="D80" s="16" t="s">
        <v>11</v>
      </c>
      <c r="E80" s="16" t="s">
        <v>17</v>
      </c>
      <c r="F80" s="22" t="s">
        <v>718</v>
      </c>
      <c r="G80" s="23"/>
      <c r="H80" s="59">
        <v>70000</v>
      </c>
      <c r="I80" s="24">
        <f t="shared" si="1"/>
        <v>1788050</v>
      </c>
    </row>
    <row r="81" spans="2:9" hidden="1" x14ac:dyDescent="0.25">
      <c r="B81" s="14">
        <v>77</v>
      </c>
      <c r="C81" s="15">
        <v>46188</v>
      </c>
      <c r="D81" s="16" t="s">
        <v>11</v>
      </c>
      <c r="E81" s="16" t="s">
        <v>17</v>
      </c>
      <c r="F81" s="22" t="s">
        <v>719</v>
      </c>
      <c r="G81" s="23"/>
      <c r="H81" s="59">
        <v>60000</v>
      </c>
      <c r="I81" s="24">
        <f t="shared" si="1"/>
        <v>1728050</v>
      </c>
    </row>
    <row r="82" spans="2:9" hidden="1" x14ac:dyDescent="0.25">
      <c r="B82" s="14">
        <v>78</v>
      </c>
      <c r="C82" s="15">
        <v>46188</v>
      </c>
      <c r="D82" s="16" t="s">
        <v>11</v>
      </c>
      <c r="E82" s="16" t="s">
        <v>17</v>
      </c>
      <c r="F82" s="22" t="s">
        <v>720</v>
      </c>
      <c r="G82" s="23"/>
      <c r="H82" s="59">
        <v>20000</v>
      </c>
      <c r="I82" s="24">
        <f t="shared" si="1"/>
        <v>1708050</v>
      </c>
    </row>
    <row r="83" spans="2:9" hidden="1" x14ac:dyDescent="0.25">
      <c r="B83" s="14">
        <v>79</v>
      </c>
      <c r="C83" s="15">
        <v>46189</v>
      </c>
      <c r="D83" s="16" t="s">
        <v>15</v>
      </c>
      <c r="E83" s="16" t="s">
        <v>16</v>
      </c>
      <c r="F83" s="22" t="s">
        <v>61</v>
      </c>
      <c r="G83" s="23">
        <v>20317801</v>
      </c>
      <c r="H83" s="59"/>
      <c r="I83" s="24">
        <f t="shared" si="1"/>
        <v>22025851</v>
      </c>
    </row>
    <row r="84" spans="2:9" hidden="1" x14ac:dyDescent="0.25">
      <c r="B84" s="14">
        <v>80</v>
      </c>
      <c r="C84" s="15">
        <v>46189</v>
      </c>
      <c r="D84" s="16" t="s">
        <v>15</v>
      </c>
      <c r="E84" s="16" t="s">
        <v>16</v>
      </c>
      <c r="F84" s="22" t="s">
        <v>721</v>
      </c>
      <c r="G84" s="23">
        <v>235000</v>
      </c>
      <c r="H84" s="59"/>
      <c r="I84" s="24">
        <f t="shared" si="1"/>
        <v>22260851</v>
      </c>
    </row>
    <row r="85" spans="2:9" hidden="1" x14ac:dyDescent="0.25">
      <c r="B85" s="14">
        <v>81</v>
      </c>
      <c r="C85" s="15">
        <v>46189</v>
      </c>
      <c r="D85" s="16" t="s">
        <v>11</v>
      </c>
      <c r="E85" s="16" t="s">
        <v>12</v>
      </c>
      <c r="F85" s="22" t="s">
        <v>68</v>
      </c>
      <c r="G85" s="23"/>
      <c r="H85" s="59">
        <v>20317801</v>
      </c>
      <c r="I85" s="24">
        <f t="shared" si="1"/>
        <v>1943050</v>
      </c>
    </row>
    <row r="86" spans="2:9" hidden="1" x14ac:dyDescent="0.25">
      <c r="B86" s="14">
        <v>82</v>
      </c>
      <c r="C86" s="15">
        <v>46189</v>
      </c>
      <c r="D86" s="16" t="s">
        <v>283</v>
      </c>
      <c r="E86" s="16" t="s">
        <v>23</v>
      </c>
      <c r="F86" s="22" t="s">
        <v>724</v>
      </c>
      <c r="G86" s="23"/>
      <c r="H86" s="59">
        <v>178000</v>
      </c>
      <c r="I86" s="24">
        <f t="shared" si="1"/>
        <v>1765050</v>
      </c>
    </row>
    <row r="87" spans="2:9" hidden="1" x14ac:dyDescent="0.25">
      <c r="B87" s="14">
        <v>83</v>
      </c>
      <c r="C87" s="15">
        <v>46189</v>
      </c>
      <c r="D87" s="16" t="s">
        <v>283</v>
      </c>
      <c r="E87" s="16" t="s">
        <v>23</v>
      </c>
      <c r="F87" s="22" t="s">
        <v>722</v>
      </c>
      <c r="G87" s="23"/>
      <c r="H87" s="59">
        <v>240000</v>
      </c>
      <c r="I87" s="24">
        <f t="shared" si="1"/>
        <v>1525050</v>
      </c>
    </row>
    <row r="88" spans="2:9" hidden="1" x14ac:dyDescent="0.25">
      <c r="B88" s="14">
        <v>84</v>
      </c>
      <c r="C88" s="15">
        <v>46189</v>
      </c>
      <c r="D88" s="16" t="s">
        <v>283</v>
      </c>
      <c r="E88" s="16" t="s">
        <v>17</v>
      </c>
      <c r="F88" s="22" t="s">
        <v>723</v>
      </c>
      <c r="G88" s="23"/>
      <c r="H88" s="59">
        <v>105000</v>
      </c>
      <c r="I88" s="24">
        <f t="shared" si="1"/>
        <v>1420050</v>
      </c>
    </row>
    <row r="89" spans="2:9" hidden="1" x14ac:dyDescent="0.25">
      <c r="B89" s="14">
        <v>85</v>
      </c>
      <c r="C89" s="15">
        <v>46189</v>
      </c>
      <c r="D89" s="16" t="s">
        <v>11</v>
      </c>
      <c r="E89" s="16" t="s">
        <v>21</v>
      </c>
      <c r="F89" s="22" t="s">
        <v>725</v>
      </c>
      <c r="G89" s="23"/>
      <c r="H89" s="59">
        <v>1000</v>
      </c>
      <c r="I89" s="24">
        <f t="shared" si="1"/>
        <v>1419050</v>
      </c>
    </row>
    <row r="90" spans="2:9" hidden="1" x14ac:dyDescent="0.25">
      <c r="B90" s="14">
        <v>86</v>
      </c>
      <c r="C90" s="15">
        <v>46190</v>
      </c>
      <c r="D90" s="16" t="s">
        <v>15</v>
      </c>
      <c r="E90" s="16" t="s">
        <v>13</v>
      </c>
      <c r="F90" s="22" t="s">
        <v>726</v>
      </c>
      <c r="G90" s="23">
        <v>285000</v>
      </c>
      <c r="H90" s="59"/>
      <c r="I90" s="24">
        <f t="shared" si="1"/>
        <v>1704050</v>
      </c>
    </row>
    <row r="91" spans="2:9" hidden="1" x14ac:dyDescent="0.25">
      <c r="B91" s="14">
        <v>87</v>
      </c>
      <c r="C91" s="15">
        <v>46190</v>
      </c>
      <c r="D91" s="16" t="s">
        <v>15</v>
      </c>
      <c r="E91" s="16" t="s">
        <v>13</v>
      </c>
      <c r="F91" s="22" t="s">
        <v>727</v>
      </c>
      <c r="G91" s="23">
        <v>285000</v>
      </c>
      <c r="H91" s="59"/>
      <c r="I91" s="24">
        <f t="shared" si="1"/>
        <v>1989050</v>
      </c>
    </row>
    <row r="92" spans="2:9" hidden="1" x14ac:dyDescent="0.25">
      <c r="B92" s="14">
        <v>88</v>
      </c>
      <c r="C92" s="15">
        <v>46190</v>
      </c>
      <c r="D92" s="16" t="s">
        <v>15</v>
      </c>
      <c r="E92" s="16" t="s">
        <v>10</v>
      </c>
      <c r="F92" s="22" t="s">
        <v>728</v>
      </c>
      <c r="G92" s="23">
        <v>85500</v>
      </c>
      <c r="H92" s="59"/>
      <c r="I92" s="24">
        <f t="shared" si="1"/>
        <v>2074550</v>
      </c>
    </row>
    <row r="93" spans="2:9" hidden="1" x14ac:dyDescent="0.25">
      <c r="B93" s="14">
        <v>89</v>
      </c>
      <c r="C93" s="15">
        <v>46190</v>
      </c>
      <c r="D93" s="16" t="s">
        <v>283</v>
      </c>
      <c r="E93" s="16" t="s">
        <v>24</v>
      </c>
      <c r="F93" s="22" t="s">
        <v>729</v>
      </c>
      <c r="G93" s="23"/>
      <c r="H93" s="59">
        <v>113150</v>
      </c>
      <c r="I93" s="24">
        <f t="shared" si="1"/>
        <v>1961400</v>
      </c>
    </row>
    <row r="94" spans="2:9" hidden="1" x14ac:dyDescent="0.25">
      <c r="B94" s="14">
        <v>90</v>
      </c>
      <c r="C94" s="15">
        <v>46190</v>
      </c>
      <c r="D94" s="16" t="s">
        <v>283</v>
      </c>
      <c r="E94" s="16" t="s">
        <v>17</v>
      </c>
      <c r="F94" s="22" t="s">
        <v>730</v>
      </c>
      <c r="G94" s="23"/>
      <c r="H94" s="59">
        <v>100000</v>
      </c>
      <c r="I94" s="24">
        <f t="shared" si="1"/>
        <v>1861400</v>
      </c>
    </row>
    <row r="95" spans="2:9" hidden="1" x14ac:dyDescent="0.25">
      <c r="B95" s="14">
        <v>91</v>
      </c>
      <c r="C95" s="15">
        <v>46190</v>
      </c>
      <c r="D95" s="16" t="s">
        <v>283</v>
      </c>
      <c r="E95" s="16" t="s">
        <v>23</v>
      </c>
      <c r="F95" s="22" t="s">
        <v>731</v>
      </c>
      <c r="G95" s="23"/>
      <c r="H95" s="59">
        <v>35500</v>
      </c>
      <c r="I95" s="24">
        <f t="shared" ref="I95:I134" si="2">IF(OR(G95,H95&gt;0),(I94+G95-H95),0)</f>
        <v>1825900</v>
      </c>
    </row>
    <row r="96" spans="2:9" hidden="1" x14ac:dyDescent="0.25">
      <c r="B96" s="14">
        <v>92</v>
      </c>
      <c r="C96" s="15">
        <v>46190</v>
      </c>
      <c r="D96" s="16" t="s">
        <v>11</v>
      </c>
      <c r="E96" s="16" t="s">
        <v>23</v>
      </c>
      <c r="F96" s="22" t="s">
        <v>732</v>
      </c>
      <c r="G96" s="23"/>
      <c r="H96" s="59">
        <v>1200</v>
      </c>
      <c r="I96" s="24">
        <f t="shared" si="2"/>
        <v>1824700</v>
      </c>
    </row>
    <row r="97" spans="2:9" hidden="1" x14ac:dyDescent="0.25">
      <c r="B97" s="14">
        <v>93</v>
      </c>
      <c r="C97" s="15">
        <v>46190</v>
      </c>
      <c r="D97" s="16" t="s">
        <v>11</v>
      </c>
      <c r="E97" s="16" t="s">
        <v>17</v>
      </c>
      <c r="F97" s="22" t="s">
        <v>733</v>
      </c>
      <c r="G97" s="23"/>
      <c r="H97" s="59">
        <v>5000</v>
      </c>
      <c r="I97" s="24">
        <f t="shared" si="2"/>
        <v>1819700</v>
      </c>
    </row>
    <row r="98" spans="2:9" x14ac:dyDescent="0.25">
      <c r="B98" s="14">
        <v>94</v>
      </c>
      <c r="C98" s="15">
        <v>46191</v>
      </c>
      <c r="D98" s="16" t="s">
        <v>11</v>
      </c>
      <c r="E98" s="16" t="s">
        <v>13</v>
      </c>
      <c r="F98" s="22" t="s">
        <v>734</v>
      </c>
      <c r="G98" s="23">
        <v>1260000</v>
      </c>
      <c r="H98" s="59"/>
      <c r="I98" s="24">
        <f t="shared" si="2"/>
        <v>3079700</v>
      </c>
    </row>
    <row r="99" spans="2:9" hidden="1" x14ac:dyDescent="0.25">
      <c r="B99" s="14">
        <v>95</v>
      </c>
      <c r="C99" s="15">
        <v>46191</v>
      </c>
      <c r="D99" s="16" t="s">
        <v>11</v>
      </c>
      <c r="E99" s="16" t="s">
        <v>24</v>
      </c>
      <c r="F99" s="22" t="s">
        <v>41</v>
      </c>
      <c r="G99" s="23"/>
      <c r="H99" s="59">
        <v>10000</v>
      </c>
      <c r="I99" s="24">
        <f t="shared" si="2"/>
        <v>3069700</v>
      </c>
    </row>
    <row r="100" spans="2:9" hidden="1" x14ac:dyDescent="0.25">
      <c r="B100" s="14">
        <v>96</v>
      </c>
      <c r="C100" s="15">
        <v>46191</v>
      </c>
      <c r="D100" s="16" t="s">
        <v>11</v>
      </c>
      <c r="E100" s="16" t="s">
        <v>12</v>
      </c>
      <c r="F100" s="22" t="s">
        <v>735</v>
      </c>
      <c r="G100" s="23"/>
      <c r="H100" s="59">
        <v>41250</v>
      </c>
      <c r="I100" s="24">
        <f t="shared" si="2"/>
        <v>3028450</v>
      </c>
    </row>
    <row r="101" spans="2:9" hidden="1" x14ac:dyDescent="0.25">
      <c r="B101" s="14">
        <v>97</v>
      </c>
      <c r="C101" s="15">
        <v>46191</v>
      </c>
      <c r="D101" s="16" t="s">
        <v>283</v>
      </c>
      <c r="E101" s="16" t="s">
        <v>23</v>
      </c>
      <c r="F101" s="22" t="s">
        <v>736</v>
      </c>
      <c r="G101" s="23"/>
      <c r="H101" s="59">
        <v>13100</v>
      </c>
      <c r="I101" s="24">
        <f t="shared" si="2"/>
        <v>3015350</v>
      </c>
    </row>
    <row r="102" spans="2:9" hidden="1" x14ac:dyDescent="0.25">
      <c r="B102" s="14">
        <v>98</v>
      </c>
      <c r="C102" s="15">
        <v>46192</v>
      </c>
      <c r="D102" s="16" t="s">
        <v>11</v>
      </c>
      <c r="E102" s="16" t="s">
        <v>21</v>
      </c>
      <c r="F102" s="22" t="s">
        <v>737</v>
      </c>
      <c r="G102" s="23"/>
      <c r="H102" s="59">
        <v>15000</v>
      </c>
      <c r="I102" s="24">
        <f t="shared" si="2"/>
        <v>3000350</v>
      </c>
    </row>
    <row r="103" spans="2:9" hidden="1" x14ac:dyDescent="0.25">
      <c r="B103" s="14">
        <v>99</v>
      </c>
      <c r="C103" s="15">
        <v>46192</v>
      </c>
      <c r="D103" s="16" t="s">
        <v>11</v>
      </c>
      <c r="E103" s="16" t="s">
        <v>24</v>
      </c>
      <c r="F103" s="22" t="s">
        <v>281</v>
      </c>
      <c r="G103" s="23"/>
      <c r="H103" s="59">
        <v>15000</v>
      </c>
      <c r="I103" s="24">
        <f t="shared" si="2"/>
        <v>2985350</v>
      </c>
    </row>
    <row r="104" spans="2:9" hidden="1" x14ac:dyDescent="0.25">
      <c r="B104" s="14">
        <v>100</v>
      </c>
      <c r="C104" s="15">
        <v>46192</v>
      </c>
      <c r="D104" s="16" t="s">
        <v>283</v>
      </c>
      <c r="E104" s="16" t="s">
        <v>23</v>
      </c>
      <c r="F104" s="22" t="s">
        <v>738</v>
      </c>
      <c r="G104" s="23"/>
      <c r="H104" s="59">
        <v>116000</v>
      </c>
      <c r="I104" s="24">
        <f t="shared" si="2"/>
        <v>2869350</v>
      </c>
    </row>
    <row r="105" spans="2:9" hidden="1" x14ac:dyDescent="0.25">
      <c r="B105" s="14">
        <v>101</v>
      </c>
      <c r="C105" s="15">
        <v>46192</v>
      </c>
      <c r="D105" s="16" t="s">
        <v>283</v>
      </c>
      <c r="E105" s="16" t="s">
        <v>23</v>
      </c>
      <c r="F105" s="22" t="s">
        <v>713</v>
      </c>
      <c r="G105" s="23"/>
      <c r="H105" s="59">
        <v>71500</v>
      </c>
      <c r="I105" s="24">
        <f t="shared" si="2"/>
        <v>2797850</v>
      </c>
    </row>
    <row r="106" spans="2:9" hidden="1" x14ac:dyDescent="0.25">
      <c r="B106" s="14">
        <v>102</v>
      </c>
      <c r="C106" s="15">
        <v>46192</v>
      </c>
      <c r="D106" s="16" t="s">
        <v>283</v>
      </c>
      <c r="E106" s="16" t="s">
        <v>23</v>
      </c>
      <c r="F106" s="22" t="s">
        <v>739</v>
      </c>
      <c r="G106" s="23"/>
      <c r="H106" s="59">
        <v>647500</v>
      </c>
      <c r="I106" s="24">
        <f t="shared" si="2"/>
        <v>2150350</v>
      </c>
    </row>
    <row r="107" spans="2:9" hidden="1" x14ac:dyDescent="0.25">
      <c r="B107" s="14">
        <v>103</v>
      </c>
      <c r="C107" s="15">
        <v>46192</v>
      </c>
      <c r="D107" s="16" t="s">
        <v>283</v>
      </c>
      <c r="E107" s="16" t="s">
        <v>24</v>
      </c>
      <c r="F107" s="22" t="s">
        <v>740</v>
      </c>
      <c r="G107" s="23"/>
      <c r="H107" s="59">
        <v>35000</v>
      </c>
      <c r="I107" s="24">
        <f t="shared" si="2"/>
        <v>2115350</v>
      </c>
    </row>
    <row r="108" spans="2:9" hidden="1" x14ac:dyDescent="0.25">
      <c r="B108" s="14">
        <v>104</v>
      </c>
      <c r="C108" s="15">
        <v>46192</v>
      </c>
      <c r="D108" s="16" t="s">
        <v>283</v>
      </c>
      <c r="E108" s="16" t="s">
        <v>23</v>
      </c>
      <c r="F108" s="22" t="s">
        <v>741</v>
      </c>
      <c r="G108" s="23"/>
      <c r="H108" s="59">
        <v>286000</v>
      </c>
      <c r="I108" s="24">
        <f t="shared" si="2"/>
        <v>1829350</v>
      </c>
    </row>
    <row r="109" spans="2:9" hidden="1" x14ac:dyDescent="0.25">
      <c r="B109" s="14">
        <v>105</v>
      </c>
      <c r="C109" s="15">
        <v>46193</v>
      </c>
      <c r="D109" s="16" t="s">
        <v>11</v>
      </c>
      <c r="E109" s="16" t="s">
        <v>24</v>
      </c>
      <c r="F109" s="22" t="s">
        <v>742</v>
      </c>
      <c r="G109" s="23"/>
      <c r="H109" s="59">
        <v>50000</v>
      </c>
      <c r="I109" s="24">
        <f t="shared" si="2"/>
        <v>1779350</v>
      </c>
    </row>
    <row r="110" spans="2:9" hidden="1" x14ac:dyDescent="0.25">
      <c r="B110" s="14">
        <v>106</v>
      </c>
      <c r="C110" s="15">
        <v>46193</v>
      </c>
      <c r="D110" s="16" t="s">
        <v>283</v>
      </c>
      <c r="E110" s="16" t="s">
        <v>23</v>
      </c>
      <c r="F110" s="22" t="s">
        <v>743</v>
      </c>
      <c r="G110" s="23"/>
      <c r="H110" s="59">
        <v>34500</v>
      </c>
      <c r="I110" s="24">
        <f t="shared" si="2"/>
        <v>1744850</v>
      </c>
    </row>
    <row r="111" spans="2:9" hidden="1" x14ac:dyDescent="0.25">
      <c r="B111" s="14">
        <v>107</v>
      </c>
      <c r="C111" s="15">
        <v>46193</v>
      </c>
      <c r="D111" s="16" t="s">
        <v>283</v>
      </c>
      <c r="E111" s="16" t="s">
        <v>23</v>
      </c>
      <c r="F111" s="22" t="s">
        <v>744</v>
      </c>
      <c r="G111" s="23"/>
      <c r="H111" s="59">
        <v>26500</v>
      </c>
      <c r="I111" s="24">
        <f t="shared" si="2"/>
        <v>1718350</v>
      </c>
    </row>
    <row r="112" spans="2:9" hidden="1" x14ac:dyDescent="0.25">
      <c r="B112" s="14">
        <v>108</v>
      </c>
      <c r="C112" s="15">
        <v>46193</v>
      </c>
      <c r="D112" s="16" t="s">
        <v>283</v>
      </c>
      <c r="E112" s="16" t="s">
        <v>17</v>
      </c>
      <c r="F112" s="22" t="s">
        <v>745</v>
      </c>
      <c r="G112" s="23"/>
      <c r="H112" s="59">
        <v>40000</v>
      </c>
      <c r="I112" s="24">
        <f t="shared" si="2"/>
        <v>1678350</v>
      </c>
    </row>
    <row r="113" spans="2:10" hidden="1" x14ac:dyDescent="0.25">
      <c r="B113" s="14">
        <v>109</v>
      </c>
      <c r="C113" s="15">
        <v>46193</v>
      </c>
      <c r="D113" s="16" t="s">
        <v>283</v>
      </c>
      <c r="E113" s="16" t="s">
        <v>23</v>
      </c>
      <c r="F113" s="22" t="s">
        <v>746</v>
      </c>
      <c r="G113" s="23"/>
      <c r="H113" s="59">
        <v>110000</v>
      </c>
      <c r="I113" s="24">
        <f t="shared" si="2"/>
        <v>1568350</v>
      </c>
    </row>
    <row r="114" spans="2:10" hidden="1" x14ac:dyDescent="0.25">
      <c r="B114" s="14">
        <v>110</v>
      </c>
      <c r="C114" s="15">
        <v>46193</v>
      </c>
      <c r="D114" s="16" t="s">
        <v>283</v>
      </c>
      <c r="E114" s="16" t="s">
        <v>17</v>
      </c>
      <c r="F114" s="22" t="s">
        <v>747</v>
      </c>
      <c r="G114" s="23"/>
      <c r="H114" s="59">
        <v>259500</v>
      </c>
      <c r="I114" s="24">
        <f t="shared" si="2"/>
        <v>1308850</v>
      </c>
    </row>
    <row r="115" spans="2:10" hidden="1" x14ac:dyDescent="0.25">
      <c r="B115" s="14">
        <v>111</v>
      </c>
      <c r="C115" s="15">
        <v>46193</v>
      </c>
      <c r="D115" s="16" t="s">
        <v>283</v>
      </c>
      <c r="E115" s="16" t="s">
        <v>17</v>
      </c>
      <c r="F115" s="22" t="s">
        <v>748</v>
      </c>
      <c r="G115" s="23"/>
      <c r="H115" s="59">
        <v>36000</v>
      </c>
      <c r="I115" s="24">
        <f t="shared" si="2"/>
        <v>1272850</v>
      </c>
    </row>
    <row r="116" spans="2:10" hidden="1" x14ac:dyDescent="0.25">
      <c r="B116" s="14">
        <v>112</v>
      </c>
      <c r="C116" s="15">
        <v>46193</v>
      </c>
      <c r="D116" s="16" t="s">
        <v>283</v>
      </c>
      <c r="E116" s="16" t="s">
        <v>23</v>
      </c>
      <c r="F116" s="22" t="s">
        <v>749</v>
      </c>
      <c r="G116" s="23"/>
      <c r="H116" s="59">
        <v>136000</v>
      </c>
      <c r="I116" s="24">
        <f t="shared" si="2"/>
        <v>1136850</v>
      </c>
    </row>
    <row r="117" spans="2:10" hidden="1" x14ac:dyDescent="0.25">
      <c r="B117" s="14">
        <v>113</v>
      </c>
      <c r="C117" s="15">
        <v>46193</v>
      </c>
      <c r="D117" s="16" t="s">
        <v>15</v>
      </c>
      <c r="E117" s="16" t="s">
        <v>16</v>
      </c>
      <c r="F117" s="22" t="s">
        <v>750</v>
      </c>
      <c r="G117" s="23">
        <v>423000</v>
      </c>
      <c r="H117" s="59"/>
      <c r="I117" s="24">
        <f t="shared" si="2"/>
        <v>1559850</v>
      </c>
    </row>
    <row r="118" spans="2:10" hidden="1" x14ac:dyDescent="0.25">
      <c r="B118" s="14">
        <v>114</v>
      </c>
      <c r="C118" s="15">
        <v>46195</v>
      </c>
      <c r="D118" s="16" t="s">
        <v>283</v>
      </c>
      <c r="E118" s="16" t="s">
        <v>24</v>
      </c>
      <c r="F118" s="22" t="s">
        <v>751</v>
      </c>
      <c r="G118" s="23"/>
      <c r="H118" s="59">
        <v>30000</v>
      </c>
      <c r="I118" s="24">
        <f t="shared" si="2"/>
        <v>1529850</v>
      </c>
    </row>
    <row r="119" spans="2:10" hidden="1" x14ac:dyDescent="0.25">
      <c r="B119" s="14">
        <v>115</v>
      </c>
      <c r="C119" s="15">
        <v>46195</v>
      </c>
      <c r="D119" s="16" t="s">
        <v>283</v>
      </c>
      <c r="E119" s="16" t="s">
        <v>23</v>
      </c>
      <c r="F119" s="22" t="s">
        <v>752</v>
      </c>
      <c r="G119" s="23"/>
      <c r="H119" s="59">
        <v>430000</v>
      </c>
      <c r="I119" s="24">
        <f t="shared" si="2"/>
        <v>1099850</v>
      </c>
    </row>
    <row r="120" spans="2:10" hidden="1" x14ac:dyDescent="0.25">
      <c r="B120" s="14">
        <v>116</v>
      </c>
      <c r="C120" s="15">
        <v>46195</v>
      </c>
      <c r="D120" s="16" t="s">
        <v>283</v>
      </c>
      <c r="E120" s="16" t="s">
        <v>23</v>
      </c>
      <c r="F120" s="22" t="s">
        <v>753</v>
      </c>
      <c r="G120" s="23"/>
      <c r="H120" s="59">
        <v>192500</v>
      </c>
      <c r="I120" s="24">
        <f t="shared" si="2"/>
        <v>907350</v>
      </c>
    </row>
    <row r="121" spans="2:10" hidden="1" x14ac:dyDescent="0.25">
      <c r="B121" s="14">
        <v>117</v>
      </c>
      <c r="C121" s="15">
        <v>46195</v>
      </c>
      <c r="D121" s="16" t="s">
        <v>283</v>
      </c>
      <c r="E121" s="16" t="s">
        <v>24</v>
      </c>
      <c r="F121" s="22" t="s">
        <v>754</v>
      </c>
      <c r="G121" s="23"/>
      <c r="H121" s="59">
        <v>38500</v>
      </c>
      <c r="I121" s="24">
        <f t="shared" si="2"/>
        <v>868850</v>
      </c>
    </row>
    <row r="122" spans="2:10" hidden="1" x14ac:dyDescent="0.25">
      <c r="B122" s="14">
        <v>118</v>
      </c>
      <c r="C122" s="15">
        <v>46195</v>
      </c>
      <c r="D122" s="16" t="s">
        <v>283</v>
      </c>
      <c r="E122" s="16" t="s">
        <v>21</v>
      </c>
      <c r="F122" s="22" t="s">
        <v>755</v>
      </c>
      <c r="G122" s="23"/>
      <c r="H122" s="59">
        <v>5000</v>
      </c>
      <c r="I122" s="24">
        <f t="shared" si="2"/>
        <v>863850</v>
      </c>
    </row>
    <row r="123" spans="2:10" hidden="1" x14ac:dyDescent="0.25">
      <c r="B123" s="14">
        <v>119</v>
      </c>
      <c r="C123" s="15">
        <v>46195</v>
      </c>
      <c r="D123" s="16" t="s">
        <v>283</v>
      </c>
      <c r="E123" s="16" t="s">
        <v>23</v>
      </c>
      <c r="F123" s="22" t="s">
        <v>756</v>
      </c>
      <c r="G123" s="23"/>
      <c r="H123" s="59">
        <v>71000</v>
      </c>
      <c r="I123" s="24">
        <f t="shared" si="2"/>
        <v>792850</v>
      </c>
    </row>
    <row r="124" spans="2:10" hidden="1" x14ac:dyDescent="0.25">
      <c r="B124" s="14">
        <v>120</v>
      </c>
      <c r="C124" s="15">
        <v>46195</v>
      </c>
      <c r="D124" s="16" t="s">
        <v>283</v>
      </c>
      <c r="E124" s="16" t="s">
        <v>24</v>
      </c>
      <c r="F124" s="22" t="s">
        <v>757</v>
      </c>
      <c r="G124" s="23"/>
      <c r="H124" s="59">
        <v>105000</v>
      </c>
      <c r="I124" s="24">
        <f t="shared" si="2"/>
        <v>687850</v>
      </c>
      <c r="J124" t="s">
        <v>759</v>
      </c>
    </row>
    <row r="125" spans="2:10" hidden="1" x14ac:dyDescent="0.25">
      <c r="B125" s="14">
        <v>121</v>
      </c>
      <c r="C125" s="15">
        <v>46195</v>
      </c>
      <c r="D125" s="16" t="s">
        <v>283</v>
      </c>
      <c r="E125" s="16" t="s">
        <v>23</v>
      </c>
      <c r="F125" s="22" t="s">
        <v>758</v>
      </c>
      <c r="G125" s="23"/>
      <c r="H125" s="59">
        <v>118000</v>
      </c>
      <c r="I125" s="24">
        <f t="shared" si="2"/>
        <v>569850</v>
      </c>
    </row>
    <row r="126" spans="2:10" hidden="1" x14ac:dyDescent="0.25">
      <c r="B126" s="14">
        <v>122</v>
      </c>
      <c r="C126" s="15">
        <v>46196</v>
      </c>
      <c r="D126" s="16" t="s">
        <v>11</v>
      </c>
      <c r="E126" s="16" t="s">
        <v>21</v>
      </c>
      <c r="F126" s="22" t="s">
        <v>764</v>
      </c>
      <c r="G126" s="23"/>
      <c r="H126" s="59">
        <v>22500</v>
      </c>
      <c r="I126" s="24">
        <f t="shared" si="2"/>
        <v>547350</v>
      </c>
    </row>
    <row r="127" spans="2:10" hidden="1" x14ac:dyDescent="0.25">
      <c r="B127" s="14">
        <v>123</v>
      </c>
      <c r="C127" s="15">
        <v>46196</v>
      </c>
      <c r="D127" s="16" t="s">
        <v>11</v>
      </c>
      <c r="E127" s="16" t="s">
        <v>21</v>
      </c>
      <c r="F127" s="22" t="s">
        <v>649</v>
      </c>
      <c r="G127" s="23"/>
      <c r="H127" s="59">
        <v>1500</v>
      </c>
      <c r="I127" s="24">
        <f t="shared" si="2"/>
        <v>545850</v>
      </c>
    </row>
    <row r="128" spans="2:10" hidden="1" x14ac:dyDescent="0.25">
      <c r="B128" s="14">
        <v>124</v>
      </c>
      <c r="C128" s="15">
        <v>46196</v>
      </c>
      <c r="D128" s="16" t="s">
        <v>283</v>
      </c>
      <c r="E128" s="16" t="s">
        <v>24</v>
      </c>
      <c r="F128" s="22" t="s">
        <v>760</v>
      </c>
      <c r="G128" s="23"/>
      <c r="H128" s="59">
        <v>235000</v>
      </c>
      <c r="I128" s="24">
        <f t="shared" si="2"/>
        <v>310850</v>
      </c>
    </row>
    <row r="129" spans="2:9" hidden="1" x14ac:dyDescent="0.25">
      <c r="B129" s="14">
        <v>125</v>
      </c>
      <c r="C129" s="15">
        <v>46196</v>
      </c>
      <c r="D129" s="16" t="s">
        <v>283</v>
      </c>
      <c r="E129" s="16" t="s">
        <v>24</v>
      </c>
      <c r="F129" s="22" t="s">
        <v>761</v>
      </c>
      <c r="G129" s="23"/>
      <c r="H129" s="59">
        <v>55000</v>
      </c>
      <c r="I129" s="24">
        <f t="shared" si="2"/>
        <v>255850</v>
      </c>
    </row>
    <row r="130" spans="2:9" hidden="1" x14ac:dyDescent="0.25">
      <c r="B130" s="14">
        <v>126</v>
      </c>
      <c r="C130" s="15">
        <v>46196</v>
      </c>
      <c r="D130" s="16" t="s">
        <v>283</v>
      </c>
      <c r="E130" s="16" t="s">
        <v>23</v>
      </c>
      <c r="F130" s="22" t="s">
        <v>762</v>
      </c>
      <c r="G130" s="23"/>
      <c r="H130" s="59">
        <v>120000</v>
      </c>
      <c r="I130" s="24">
        <f t="shared" si="2"/>
        <v>135850</v>
      </c>
    </row>
    <row r="131" spans="2:9" hidden="1" x14ac:dyDescent="0.25">
      <c r="B131" s="14">
        <v>127</v>
      </c>
      <c r="C131" s="15">
        <v>46196</v>
      </c>
      <c r="D131" s="16" t="s">
        <v>283</v>
      </c>
      <c r="E131" s="16" t="s">
        <v>17</v>
      </c>
      <c r="F131" s="22" t="s">
        <v>763</v>
      </c>
      <c r="G131" s="23"/>
      <c r="H131" s="59">
        <v>105000</v>
      </c>
      <c r="I131" s="24">
        <f t="shared" si="2"/>
        <v>30850</v>
      </c>
    </row>
    <row r="132" spans="2:9" hidden="1" x14ac:dyDescent="0.25">
      <c r="B132" s="14">
        <v>128</v>
      </c>
      <c r="C132" s="15">
        <v>46196</v>
      </c>
      <c r="D132" s="16" t="s">
        <v>11</v>
      </c>
      <c r="E132" s="16" t="s">
        <v>23</v>
      </c>
      <c r="F132" s="22" t="s">
        <v>765</v>
      </c>
      <c r="G132" s="23"/>
      <c r="H132" s="59">
        <v>6000</v>
      </c>
      <c r="I132" s="24">
        <f t="shared" si="2"/>
        <v>24850</v>
      </c>
    </row>
    <row r="133" spans="2:9" hidden="1" x14ac:dyDescent="0.25">
      <c r="B133" s="14">
        <v>129</v>
      </c>
      <c r="C133" s="15">
        <v>46197</v>
      </c>
      <c r="D133" s="16" t="s">
        <v>14</v>
      </c>
      <c r="E133" s="16" t="s">
        <v>13</v>
      </c>
      <c r="F133" s="22" t="s">
        <v>766</v>
      </c>
      <c r="G133" s="23">
        <v>7000</v>
      </c>
      <c r="H133" s="59"/>
      <c r="I133" s="24">
        <f t="shared" si="2"/>
        <v>31850</v>
      </c>
    </row>
    <row r="134" spans="2:9" hidden="1" x14ac:dyDescent="0.25">
      <c r="B134" s="14">
        <v>130</v>
      </c>
      <c r="C134" s="15">
        <v>46197</v>
      </c>
      <c r="D134" s="16" t="s">
        <v>11</v>
      </c>
      <c r="E134" s="16" t="s">
        <v>24</v>
      </c>
      <c r="F134" s="22" t="s">
        <v>90</v>
      </c>
      <c r="G134" s="23"/>
      <c r="H134" s="59">
        <v>9500</v>
      </c>
      <c r="I134" s="24">
        <f t="shared" si="2"/>
        <v>22350</v>
      </c>
    </row>
    <row r="135" spans="2:9" hidden="1" x14ac:dyDescent="0.25">
      <c r="B135" s="14">
        <v>131</v>
      </c>
      <c r="C135" s="15">
        <v>46198</v>
      </c>
      <c r="D135" s="16" t="s">
        <v>14</v>
      </c>
      <c r="E135" s="16" t="s">
        <v>13</v>
      </c>
      <c r="F135" s="22" t="s">
        <v>767</v>
      </c>
      <c r="G135" s="23">
        <v>7000</v>
      </c>
      <c r="H135" s="59"/>
      <c r="I135" s="24">
        <f t="shared" ref="I135:I193" si="3">IF(OR(G135,H135&gt;0),(I134+G135-H135),0)</f>
        <v>29350</v>
      </c>
    </row>
    <row r="136" spans="2:9" hidden="1" x14ac:dyDescent="0.25">
      <c r="B136" s="14">
        <v>132</v>
      </c>
      <c r="C136" s="15">
        <v>46198</v>
      </c>
      <c r="D136" s="16" t="s">
        <v>15</v>
      </c>
      <c r="E136" s="16" t="s">
        <v>10</v>
      </c>
      <c r="F136" s="22" t="s">
        <v>430</v>
      </c>
      <c r="G136" s="23">
        <v>218000</v>
      </c>
      <c r="H136" s="59"/>
      <c r="I136" s="24">
        <f t="shared" si="3"/>
        <v>247350</v>
      </c>
    </row>
    <row r="137" spans="2:9" hidden="1" x14ac:dyDescent="0.25">
      <c r="B137" s="14">
        <v>133</v>
      </c>
      <c r="C137" s="15">
        <v>46198</v>
      </c>
      <c r="D137" s="16" t="s">
        <v>14</v>
      </c>
      <c r="E137" s="16" t="s">
        <v>13</v>
      </c>
      <c r="F137" s="22" t="s">
        <v>768</v>
      </c>
      <c r="G137" s="23">
        <v>17500</v>
      </c>
      <c r="H137" s="59"/>
      <c r="I137" s="24">
        <f t="shared" si="3"/>
        <v>264850</v>
      </c>
    </row>
    <row r="138" spans="2:9" hidden="1" x14ac:dyDescent="0.25">
      <c r="B138" s="14">
        <v>134</v>
      </c>
      <c r="C138" s="15">
        <v>46198</v>
      </c>
      <c r="D138" s="16" t="s">
        <v>283</v>
      </c>
      <c r="E138" s="16" t="s">
        <v>23</v>
      </c>
      <c r="F138" s="22" t="s">
        <v>769</v>
      </c>
      <c r="G138" s="23"/>
      <c r="H138" s="59">
        <v>86000</v>
      </c>
      <c r="I138" s="24">
        <f t="shared" si="3"/>
        <v>178850</v>
      </c>
    </row>
    <row r="139" spans="2:9" hidden="1" x14ac:dyDescent="0.25">
      <c r="B139" s="14">
        <v>135</v>
      </c>
      <c r="C139" s="15">
        <v>46198</v>
      </c>
      <c r="D139" s="16" t="s">
        <v>283</v>
      </c>
      <c r="E139" s="16" t="s">
        <v>23</v>
      </c>
      <c r="F139" s="22" t="s">
        <v>739</v>
      </c>
      <c r="G139" s="23"/>
      <c r="H139" s="59">
        <v>60000</v>
      </c>
      <c r="I139" s="24">
        <f t="shared" si="3"/>
        <v>118850</v>
      </c>
    </row>
    <row r="140" spans="2:9" hidden="1" x14ac:dyDescent="0.25">
      <c r="B140" s="14">
        <v>136</v>
      </c>
      <c r="C140" s="15">
        <v>46198</v>
      </c>
      <c r="D140" s="16" t="s">
        <v>283</v>
      </c>
      <c r="E140" s="16" t="s">
        <v>24</v>
      </c>
      <c r="F140" s="22" t="s">
        <v>531</v>
      </c>
      <c r="G140" s="23"/>
      <c r="H140" s="59">
        <v>78125</v>
      </c>
      <c r="I140" s="24">
        <f t="shared" si="3"/>
        <v>40725</v>
      </c>
    </row>
    <row r="141" spans="2:9" hidden="1" x14ac:dyDescent="0.25">
      <c r="B141" s="14">
        <v>137</v>
      </c>
      <c r="C141" s="15">
        <v>46198</v>
      </c>
      <c r="D141" s="16" t="s">
        <v>283</v>
      </c>
      <c r="E141" s="16" t="s">
        <v>23</v>
      </c>
      <c r="F141" s="22" t="s">
        <v>770</v>
      </c>
      <c r="G141" s="23"/>
      <c r="H141" s="59">
        <v>10000</v>
      </c>
      <c r="I141" s="24">
        <f t="shared" si="3"/>
        <v>30725</v>
      </c>
    </row>
    <row r="142" spans="2:9" hidden="1" x14ac:dyDescent="0.25">
      <c r="B142" s="14">
        <v>138</v>
      </c>
      <c r="C142" s="15">
        <v>46199</v>
      </c>
      <c r="D142" s="16" t="s">
        <v>14</v>
      </c>
      <c r="E142" s="16" t="s">
        <v>13</v>
      </c>
      <c r="F142" s="22" t="s">
        <v>771</v>
      </c>
      <c r="G142" s="23">
        <v>210000</v>
      </c>
      <c r="H142" s="59"/>
      <c r="I142" s="24">
        <f t="shared" si="3"/>
        <v>240725</v>
      </c>
    </row>
    <row r="143" spans="2:9" hidden="1" x14ac:dyDescent="0.25">
      <c r="B143" s="14">
        <v>139</v>
      </c>
      <c r="C143" s="15">
        <v>46199</v>
      </c>
      <c r="D143" s="16" t="s">
        <v>15</v>
      </c>
      <c r="E143" s="16" t="s">
        <v>13</v>
      </c>
      <c r="F143" s="22" t="s">
        <v>772</v>
      </c>
      <c r="G143" s="23">
        <v>125000</v>
      </c>
      <c r="H143" s="59"/>
      <c r="I143" s="24">
        <f t="shared" si="3"/>
        <v>365725</v>
      </c>
    </row>
    <row r="144" spans="2:9" hidden="1" x14ac:dyDescent="0.25">
      <c r="B144" s="14">
        <v>140</v>
      </c>
      <c r="C144" s="15">
        <v>46199</v>
      </c>
      <c r="D144" s="16" t="s">
        <v>15</v>
      </c>
      <c r="E144" s="16" t="s">
        <v>13</v>
      </c>
      <c r="F144" s="22" t="s">
        <v>773</v>
      </c>
      <c r="G144" s="23">
        <v>250000</v>
      </c>
      <c r="H144" s="59"/>
      <c r="I144" s="24">
        <f t="shared" si="3"/>
        <v>615725</v>
      </c>
    </row>
    <row r="145" spans="2:9" hidden="1" x14ac:dyDescent="0.25">
      <c r="B145" s="14">
        <v>141</v>
      </c>
      <c r="C145" s="15">
        <v>46199</v>
      </c>
      <c r="D145" s="16" t="s">
        <v>14</v>
      </c>
      <c r="E145" s="16" t="s">
        <v>13</v>
      </c>
      <c r="F145" s="22" t="s">
        <v>774</v>
      </c>
      <c r="G145" s="23">
        <v>35000</v>
      </c>
      <c r="H145" s="59"/>
      <c r="I145" s="24">
        <f t="shared" si="3"/>
        <v>650725</v>
      </c>
    </row>
    <row r="146" spans="2:9" hidden="1" x14ac:dyDescent="0.25">
      <c r="B146" s="14">
        <v>142</v>
      </c>
      <c r="C146" s="15">
        <v>46199</v>
      </c>
      <c r="D146" s="16" t="s">
        <v>283</v>
      </c>
      <c r="E146" s="16" t="s">
        <v>23</v>
      </c>
      <c r="F146" s="22" t="s">
        <v>775</v>
      </c>
      <c r="G146" s="23"/>
      <c r="H146" s="59">
        <v>67750</v>
      </c>
      <c r="I146" s="24">
        <f t="shared" si="3"/>
        <v>582975</v>
      </c>
    </row>
    <row r="147" spans="2:9" hidden="1" x14ac:dyDescent="0.25">
      <c r="B147" s="14">
        <v>143</v>
      </c>
      <c r="C147" s="15">
        <v>46199</v>
      </c>
      <c r="D147" s="16" t="s">
        <v>283</v>
      </c>
      <c r="E147" s="16" t="s">
        <v>23</v>
      </c>
      <c r="F147" s="22" t="s">
        <v>776</v>
      </c>
      <c r="G147" s="23"/>
      <c r="H147" s="59">
        <v>10000</v>
      </c>
      <c r="I147" s="24">
        <f t="shared" si="3"/>
        <v>572975</v>
      </c>
    </row>
    <row r="148" spans="2:9" hidden="1" x14ac:dyDescent="0.25">
      <c r="B148" s="14">
        <v>144</v>
      </c>
      <c r="C148" s="15">
        <v>46199</v>
      </c>
      <c r="D148" s="16" t="s">
        <v>283</v>
      </c>
      <c r="E148" s="16" t="s">
        <v>23</v>
      </c>
      <c r="F148" s="22" t="s">
        <v>777</v>
      </c>
      <c r="G148" s="23"/>
      <c r="H148" s="59">
        <v>78500</v>
      </c>
      <c r="I148" s="24">
        <f t="shared" si="3"/>
        <v>494475</v>
      </c>
    </row>
    <row r="149" spans="2:9" hidden="1" x14ac:dyDescent="0.25">
      <c r="B149" s="14">
        <v>145</v>
      </c>
      <c r="C149" s="15">
        <v>46199</v>
      </c>
      <c r="D149" s="16" t="s">
        <v>283</v>
      </c>
      <c r="E149" s="16" t="s">
        <v>23</v>
      </c>
      <c r="F149" s="22" t="s">
        <v>778</v>
      </c>
      <c r="G149" s="23"/>
      <c r="H149" s="59">
        <v>20000</v>
      </c>
      <c r="I149" s="24">
        <f t="shared" si="3"/>
        <v>474475</v>
      </c>
    </row>
    <row r="150" spans="2:9" hidden="1" x14ac:dyDescent="0.25">
      <c r="B150" s="14">
        <v>146</v>
      </c>
      <c r="C150" s="15">
        <v>46200</v>
      </c>
      <c r="D150" s="16" t="s">
        <v>15</v>
      </c>
      <c r="E150" s="16" t="s">
        <v>16</v>
      </c>
      <c r="F150" s="22" t="s">
        <v>779</v>
      </c>
      <c r="G150" s="23">
        <v>2603000</v>
      </c>
      <c r="H150" s="59"/>
      <c r="I150" s="24">
        <f t="shared" si="3"/>
        <v>3077475</v>
      </c>
    </row>
    <row r="151" spans="2:9" hidden="1" x14ac:dyDescent="0.25">
      <c r="B151" s="14">
        <v>147</v>
      </c>
      <c r="C151" s="15">
        <v>46200</v>
      </c>
      <c r="D151" s="16" t="s">
        <v>14</v>
      </c>
      <c r="E151" s="16" t="s">
        <v>10</v>
      </c>
      <c r="F151" s="22" t="s">
        <v>780</v>
      </c>
      <c r="G151" s="23">
        <v>94000</v>
      </c>
      <c r="H151" s="59"/>
      <c r="I151" s="24">
        <f t="shared" si="3"/>
        <v>3171475</v>
      </c>
    </row>
    <row r="152" spans="2:9" hidden="1" x14ac:dyDescent="0.25">
      <c r="B152" s="14">
        <v>148</v>
      </c>
      <c r="C152" s="15">
        <v>46200</v>
      </c>
      <c r="D152" s="16" t="s">
        <v>15</v>
      </c>
      <c r="E152" s="16" t="s">
        <v>10</v>
      </c>
      <c r="F152" s="22" t="s">
        <v>781</v>
      </c>
      <c r="G152" s="23">
        <v>457000</v>
      </c>
      <c r="H152" s="59"/>
      <c r="I152" s="24">
        <f t="shared" si="3"/>
        <v>3628475</v>
      </c>
    </row>
    <row r="153" spans="2:9" x14ac:dyDescent="0.25">
      <c r="B153" s="14">
        <v>149</v>
      </c>
      <c r="C153" s="15">
        <v>46200</v>
      </c>
      <c r="D153" s="16" t="s">
        <v>15</v>
      </c>
      <c r="E153" s="16" t="s">
        <v>13</v>
      </c>
      <c r="F153" s="22" t="s">
        <v>782</v>
      </c>
      <c r="G153" s="23">
        <v>630000</v>
      </c>
      <c r="H153" s="59"/>
      <c r="I153" s="24">
        <f t="shared" si="3"/>
        <v>4258475</v>
      </c>
    </row>
    <row r="154" spans="2:9" hidden="1" x14ac:dyDescent="0.25">
      <c r="B154" s="14">
        <v>150</v>
      </c>
      <c r="C154" s="15">
        <v>46200</v>
      </c>
      <c r="D154" s="16" t="s">
        <v>14</v>
      </c>
      <c r="E154" s="16" t="s">
        <v>13</v>
      </c>
      <c r="F154" s="22" t="s">
        <v>783</v>
      </c>
      <c r="G154" s="23">
        <v>7000</v>
      </c>
      <c r="H154" s="59"/>
      <c r="I154" s="24">
        <f t="shared" si="3"/>
        <v>4265475</v>
      </c>
    </row>
    <row r="155" spans="2:9" hidden="1" x14ac:dyDescent="0.25">
      <c r="B155" s="14">
        <v>151</v>
      </c>
      <c r="C155" s="15">
        <v>46200</v>
      </c>
      <c r="D155" s="16" t="s">
        <v>11</v>
      </c>
      <c r="E155" s="16" t="s">
        <v>21</v>
      </c>
      <c r="F155" s="22" t="s">
        <v>125</v>
      </c>
      <c r="G155" s="23"/>
      <c r="H155" s="59">
        <v>15000</v>
      </c>
      <c r="I155" s="24">
        <f t="shared" si="3"/>
        <v>4250475</v>
      </c>
    </row>
    <row r="156" spans="2:9" hidden="1" x14ac:dyDescent="0.25">
      <c r="B156" s="14">
        <v>152</v>
      </c>
      <c r="C156" s="15">
        <v>46200</v>
      </c>
      <c r="D156" s="16" t="s">
        <v>283</v>
      </c>
      <c r="E156" s="16" t="s">
        <v>24</v>
      </c>
      <c r="F156" s="22" t="s">
        <v>784</v>
      </c>
      <c r="G156" s="23"/>
      <c r="H156" s="59">
        <v>15000</v>
      </c>
      <c r="I156" s="24">
        <f t="shared" si="3"/>
        <v>4235475</v>
      </c>
    </row>
    <row r="157" spans="2:9" hidden="1" x14ac:dyDescent="0.25">
      <c r="B157" s="14">
        <v>153</v>
      </c>
      <c r="C157" s="15">
        <v>46200</v>
      </c>
      <c r="D157" s="16" t="s">
        <v>283</v>
      </c>
      <c r="E157" s="16" t="s">
        <v>23</v>
      </c>
      <c r="F157" s="22" t="s">
        <v>785</v>
      </c>
      <c r="G157" s="23"/>
      <c r="H157" s="59">
        <v>78000</v>
      </c>
      <c r="I157" s="24">
        <f t="shared" si="3"/>
        <v>4157475</v>
      </c>
    </row>
    <row r="158" spans="2:9" hidden="1" x14ac:dyDescent="0.25">
      <c r="B158" s="14">
        <v>154</v>
      </c>
      <c r="C158" s="15">
        <v>46200</v>
      </c>
      <c r="D158" s="16" t="s">
        <v>283</v>
      </c>
      <c r="E158" s="16" t="s">
        <v>23</v>
      </c>
      <c r="F158" s="22" t="s">
        <v>786</v>
      </c>
      <c r="G158" s="23"/>
      <c r="H158" s="59">
        <v>57000</v>
      </c>
      <c r="I158" s="24">
        <f t="shared" si="3"/>
        <v>4100475</v>
      </c>
    </row>
    <row r="159" spans="2:9" hidden="1" x14ac:dyDescent="0.25">
      <c r="B159" s="14">
        <v>155</v>
      </c>
      <c r="C159" s="15">
        <v>46200</v>
      </c>
      <c r="D159" s="16" t="s">
        <v>283</v>
      </c>
      <c r="E159" s="16" t="s">
        <v>17</v>
      </c>
      <c r="F159" s="22" t="s">
        <v>787</v>
      </c>
      <c r="G159" s="23"/>
      <c r="H159" s="59">
        <v>30000</v>
      </c>
      <c r="I159" s="24">
        <f t="shared" si="3"/>
        <v>4070475</v>
      </c>
    </row>
    <row r="160" spans="2:9" hidden="1" x14ac:dyDescent="0.25">
      <c r="B160" s="14">
        <v>156</v>
      </c>
      <c r="C160" s="15">
        <v>46200</v>
      </c>
      <c r="D160" s="16" t="s">
        <v>283</v>
      </c>
      <c r="E160" s="16" t="s">
        <v>17</v>
      </c>
      <c r="F160" s="22" t="s">
        <v>788</v>
      </c>
      <c r="G160" s="23"/>
      <c r="H160" s="59">
        <v>15000</v>
      </c>
      <c r="I160" s="24">
        <f t="shared" si="3"/>
        <v>4055475</v>
      </c>
    </row>
    <row r="161" spans="2:9" hidden="1" x14ac:dyDescent="0.25">
      <c r="B161" s="14">
        <v>157</v>
      </c>
      <c r="C161" s="15">
        <v>46200</v>
      </c>
      <c r="D161" s="16" t="s">
        <v>283</v>
      </c>
      <c r="E161" s="16" t="s">
        <v>23</v>
      </c>
      <c r="F161" s="22" t="s">
        <v>789</v>
      </c>
      <c r="G161" s="23"/>
      <c r="H161" s="59">
        <v>134000</v>
      </c>
      <c r="I161" s="24">
        <f t="shared" si="3"/>
        <v>3921475</v>
      </c>
    </row>
    <row r="162" spans="2:9" hidden="1" x14ac:dyDescent="0.25">
      <c r="B162" s="14">
        <v>158</v>
      </c>
      <c r="C162" s="15">
        <v>46200</v>
      </c>
      <c r="D162" s="16" t="s">
        <v>283</v>
      </c>
      <c r="E162" s="16" t="s">
        <v>17</v>
      </c>
      <c r="F162" s="22" t="s">
        <v>790</v>
      </c>
      <c r="G162" s="23"/>
      <c r="H162" s="59">
        <v>240000</v>
      </c>
      <c r="I162" s="24">
        <f t="shared" si="3"/>
        <v>3681475</v>
      </c>
    </row>
    <row r="163" spans="2:9" hidden="1" x14ac:dyDescent="0.25">
      <c r="B163" s="14">
        <v>159</v>
      </c>
      <c r="C163" s="15">
        <v>46200</v>
      </c>
      <c r="D163" s="16" t="s">
        <v>283</v>
      </c>
      <c r="E163" s="16" t="s">
        <v>17</v>
      </c>
      <c r="F163" s="22" t="s">
        <v>677</v>
      </c>
      <c r="G163" s="23"/>
      <c r="H163" s="59">
        <v>36000</v>
      </c>
      <c r="I163" s="24">
        <f t="shared" si="3"/>
        <v>3645475</v>
      </c>
    </row>
    <row r="164" spans="2:9" hidden="1" x14ac:dyDescent="0.25">
      <c r="B164" s="14">
        <v>160</v>
      </c>
      <c r="C164" s="15">
        <v>46200</v>
      </c>
      <c r="D164" s="16" t="s">
        <v>283</v>
      </c>
      <c r="E164" s="16" t="s">
        <v>17</v>
      </c>
      <c r="F164" s="22" t="s">
        <v>791</v>
      </c>
      <c r="G164" s="23"/>
      <c r="H164" s="59">
        <v>60000</v>
      </c>
      <c r="I164" s="24">
        <f t="shared" si="3"/>
        <v>3585475</v>
      </c>
    </row>
    <row r="165" spans="2:9" hidden="1" x14ac:dyDescent="0.25">
      <c r="B165" s="14">
        <v>161</v>
      </c>
      <c r="C165" s="15">
        <v>46200</v>
      </c>
      <c r="D165" s="16" t="s">
        <v>283</v>
      </c>
      <c r="E165" s="16" t="s">
        <v>17</v>
      </c>
      <c r="F165" s="22" t="s">
        <v>792</v>
      </c>
      <c r="G165" s="23"/>
      <c r="H165" s="59">
        <v>50000</v>
      </c>
      <c r="I165" s="24">
        <f t="shared" si="3"/>
        <v>3535475</v>
      </c>
    </row>
    <row r="166" spans="2:9" hidden="1" x14ac:dyDescent="0.25">
      <c r="B166" s="14">
        <v>162</v>
      </c>
      <c r="C166" s="15">
        <v>46202</v>
      </c>
      <c r="D166" s="16" t="s">
        <v>14</v>
      </c>
      <c r="E166" s="16" t="s">
        <v>13</v>
      </c>
      <c r="F166" s="22" t="s">
        <v>793</v>
      </c>
      <c r="G166" s="23">
        <v>7000</v>
      </c>
      <c r="H166" s="59"/>
      <c r="I166" s="24">
        <f t="shared" si="3"/>
        <v>3542475</v>
      </c>
    </row>
    <row r="167" spans="2:9" hidden="1" x14ac:dyDescent="0.25">
      <c r="B167" s="14">
        <v>163</v>
      </c>
      <c r="C167" s="15">
        <v>46202</v>
      </c>
      <c r="D167" s="16" t="s">
        <v>14</v>
      </c>
      <c r="E167" s="16" t="s">
        <v>13</v>
      </c>
      <c r="F167" s="22" t="s">
        <v>794</v>
      </c>
      <c r="G167" s="23">
        <v>38500</v>
      </c>
      <c r="H167" s="59"/>
      <c r="I167" s="24">
        <f t="shared" si="3"/>
        <v>3580975</v>
      </c>
    </row>
    <row r="168" spans="2:9" hidden="1" x14ac:dyDescent="0.25">
      <c r="B168" s="14">
        <v>164</v>
      </c>
      <c r="C168" s="15">
        <v>46202</v>
      </c>
      <c r="D168" s="16" t="s">
        <v>14</v>
      </c>
      <c r="E168" s="16" t="s">
        <v>13</v>
      </c>
      <c r="F168" s="22" t="s">
        <v>795</v>
      </c>
      <c r="G168" s="23">
        <v>28000</v>
      </c>
      <c r="H168" s="59"/>
      <c r="I168" s="24">
        <f t="shared" si="3"/>
        <v>3608975</v>
      </c>
    </row>
    <row r="169" spans="2:9" hidden="1" x14ac:dyDescent="0.25">
      <c r="B169" s="14">
        <v>165</v>
      </c>
      <c r="C169" s="15">
        <v>46202</v>
      </c>
      <c r="D169" s="16" t="s">
        <v>15</v>
      </c>
      <c r="E169" s="16" t="s">
        <v>13</v>
      </c>
      <c r="F169" s="22" t="s">
        <v>796</v>
      </c>
      <c r="G169" s="23">
        <v>100000</v>
      </c>
      <c r="H169" s="59"/>
      <c r="I169" s="24">
        <f t="shared" si="3"/>
        <v>3708975</v>
      </c>
    </row>
    <row r="170" spans="2:9" hidden="1" x14ac:dyDescent="0.25">
      <c r="B170" s="14">
        <v>166</v>
      </c>
      <c r="C170" s="15">
        <v>46202</v>
      </c>
      <c r="D170" s="16" t="s">
        <v>15</v>
      </c>
      <c r="E170" s="16" t="s">
        <v>13</v>
      </c>
      <c r="F170" s="22" t="s">
        <v>797</v>
      </c>
      <c r="G170" s="23">
        <v>300000</v>
      </c>
      <c r="H170" s="59"/>
      <c r="I170" s="24">
        <f t="shared" si="3"/>
        <v>4008975</v>
      </c>
    </row>
    <row r="171" spans="2:9" hidden="1" x14ac:dyDescent="0.25">
      <c r="B171" s="14">
        <v>167</v>
      </c>
      <c r="C171" s="15">
        <v>46202</v>
      </c>
      <c r="D171" s="16" t="s">
        <v>14</v>
      </c>
      <c r="E171" s="16" t="s">
        <v>13</v>
      </c>
      <c r="F171" s="22" t="s">
        <v>798</v>
      </c>
      <c r="G171" s="23">
        <v>63000</v>
      </c>
      <c r="H171" s="59"/>
      <c r="I171" s="24">
        <f t="shared" si="3"/>
        <v>4071975</v>
      </c>
    </row>
    <row r="172" spans="2:9" hidden="1" x14ac:dyDescent="0.25">
      <c r="B172" s="14">
        <v>168</v>
      </c>
      <c r="C172" s="15">
        <v>46202</v>
      </c>
      <c r="D172" s="16" t="s">
        <v>14</v>
      </c>
      <c r="E172" s="16" t="s">
        <v>10</v>
      </c>
      <c r="F172" s="22" t="s">
        <v>799</v>
      </c>
      <c r="G172" s="23">
        <v>235000</v>
      </c>
      <c r="H172" s="59"/>
      <c r="I172" s="24">
        <f t="shared" si="3"/>
        <v>4306975</v>
      </c>
    </row>
    <row r="173" spans="2:9" hidden="1" x14ac:dyDescent="0.25">
      <c r="B173" s="14">
        <v>169</v>
      </c>
      <c r="C173" s="15">
        <v>46202</v>
      </c>
      <c r="D173" s="16" t="s">
        <v>283</v>
      </c>
      <c r="E173" s="16" t="s">
        <v>24</v>
      </c>
      <c r="F173" s="22" t="s">
        <v>751</v>
      </c>
      <c r="G173" s="23"/>
      <c r="H173" s="59">
        <v>30000</v>
      </c>
      <c r="I173" s="24">
        <f t="shared" si="3"/>
        <v>4276975</v>
      </c>
    </row>
    <row r="174" spans="2:9" hidden="1" x14ac:dyDescent="0.25">
      <c r="B174" s="14">
        <v>170</v>
      </c>
      <c r="C174" s="15">
        <v>46202</v>
      </c>
      <c r="D174" s="74" t="s">
        <v>283</v>
      </c>
      <c r="E174" s="74" t="s">
        <v>23</v>
      </c>
      <c r="F174" s="27" t="s">
        <v>800</v>
      </c>
      <c r="G174" s="75"/>
      <c r="H174" s="76">
        <v>24000</v>
      </c>
      <c r="I174" s="24">
        <f t="shared" si="3"/>
        <v>4252975</v>
      </c>
    </row>
    <row r="175" spans="2:9" hidden="1" x14ac:dyDescent="0.25">
      <c r="B175" s="14">
        <v>171</v>
      </c>
      <c r="C175" s="15">
        <v>46202</v>
      </c>
      <c r="D175" s="74" t="s">
        <v>283</v>
      </c>
      <c r="E175" s="74" t="s">
        <v>23</v>
      </c>
      <c r="F175" s="27" t="s">
        <v>801</v>
      </c>
      <c r="G175" s="75"/>
      <c r="H175" s="76">
        <v>82500</v>
      </c>
      <c r="I175" s="24">
        <f t="shared" si="3"/>
        <v>4170475</v>
      </c>
    </row>
    <row r="176" spans="2:9" hidden="1" x14ac:dyDescent="0.25">
      <c r="B176" s="14">
        <v>172</v>
      </c>
      <c r="C176" s="15">
        <v>46203</v>
      </c>
      <c r="D176" s="74" t="s">
        <v>15</v>
      </c>
      <c r="E176" s="74" t="s">
        <v>10</v>
      </c>
      <c r="F176" s="27" t="s">
        <v>802</v>
      </c>
      <c r="G176" s="75">
        <v>323000</v>
      </c>
      <c r="H176" s="77"/>
      <c r="I176" s="24">
        <f t="shared" si="3"/>
        <v>4493475</v>
      </c>
    </row>
    <row r="177" spans="2:9" hidden="1" x14ac:dyDescent="0.25">
      <c r="B177" s="14">
        <v>173</v>
      </c>
      <c r="C177" s="15">
        <v>46203</v>
      </c>
      <c r="D177" s="74" t="s">
        <v>14</v>
      </c>
      <c r="E177" s="74" t="s">
        <v>13</v>
      </c>
      <c r="F177" s="27" t="s">
        <v>803</v>
      </c>
      <c r="G177" s="75">
        <v>118000</v>
      </c>
      <c r="H177" s="76"/>
      <c r="I177" s="24">
        <f t="shared" si="3"/>
        <v>4611475</v>
      </c>
    </row>
    <row r="178" spans="2:9" hidden="1" x14ac:dyDescent="0.25">
      <c r="B178" s="14">
        <v>174</v>
      </c>
      <c r="C178" s="15">
        <v>46203</v>
      </c>
      <c r="D178" s="74" t="s">
        <v>14</v>
      </c>
      <c r="E178" s="74" t="s">
        <v>13</v>
      </c>
      <c r="F178" s="27" t="s">
        <v>804</v>
      </c>
      <c r="G178" s="75">
        <v>24500</v>
      </c>
      <c r="H178" s="77"/>
      <c r="I178" s="24">
        <f t="shared" si="3"/>
        <v>4635975</v>
      </c>
    </row>
    <row r="179" spans="2:9" hidden="1" x14ac:dyDescent="0.25">
      <c r="B179" s="14">
        <v>175</v>
      </c>
      <c r="C179" s="15">
        <v>46203</v>
      </c>
      <c r="D179" s="74" t="s">
        <v>14</v>
      </c>
      <c r="E179" s="74" t="s">
        <v>13</v>
      </c>
      <c r="F179" s="27" t="s">
        <v>805</v>
      </c>
      <c r="G179" s="75">
        <v>7000</v>
      </c>
      <c r="H179" s="76"/>
      <c r="I179" s="24">
        <f t="shared" si="3"/>
        <v>4642975</v>
      </c>
    </row>
    <row r="180" spans="2:9" hidden="1" x14ac:dyDescent="0.25">
      <c r="B180" s="14">
        <v>176</v>
      </c>
      <c r="C180" s="15">
        <v>46203</v>
      </c>
      <c r="D180" s="74" t="s">
        <v>14</v>
      </c>
      <c r="E180" s="74" t="s">
        <v>13</v>
      </c>
      <c r="F180" s="27" t="s">
        <v>806</v>
      </c>
      <c r="G180" s="75">
        <v>42000</v>
      </c>
      <c r="H180" s="76"/>
      <c r="I180" s="24">
        <f t="shared" si="3"/>
        <v>4684975</v>
      </c>
    </row>
    <row r="181" spans="2:9" hidden="1" x14ac:dyDescent="0.25">
      <c r="B181" s="14">
        <v>177</v>
      </c>
      <c r="C181" s="15">
        <v>46203</v>
      </c>
      <c r="D181" s="74" t="s">
        <v>283</v>
      </c>
      <c r="E181" s="74" t="s">
        <v>23</v>
      </c>
      <c r="F181" s="27" t="s">
        <v>807</v>
      </c>
      <c r="G181" s="75"/>
      <c r="H181" s="76">
        <v>27600</v>
      </c>
      <c r="I181" s="24">
        <f t="shared" si="3"/>
        <v>4657375</v>
      </c>
    </row>
    <row r="182" spans="2:9" hidden="1" x14ac:dyDescent="0.25">
      <c r="B182" s="14">
        <v>178</v>
      </c>
      <c r="C182" s="15">
        <v>46203</v>
      </c>
      <c r="D182" s="74" t="s">
        <v>283</v>
      </c>
      <c r="E182" s="74" t="s">
        <v>23</v>
      </c>
      <c r="F182" s="27" t="s">
        <v>808</v>
      </c>
      <c r="G182" s="75"/>
      <c r="H182" s="76">
        <v>25000</v>
      </c>
      <c r="I182" s="24">
        <f t="shared" si="3"/>
        <v>4632375</v>
      </c>
    </row>
    <row r="183" spans="2:9" hidden="1" x14ac:dyDescent="0.25">
      <c r="B183" s="14">
        <v>179</v>
      </c>
      <c r="C183" s="15">
        <v>46203</v>
      </c>
      <c r="D183" s="74" t="s">
        <v>283</v>
      </c>
      <c r="E183" s="74" t="s">
        <v>23</v>
      </c>
      <c r="F183" s="27" t="s">
        <v>809</v>
      </c>
      <c r="G183" s="75"/>
      <c r="H183" s="76">
        <v>25000</v>
      </c>
      <c r="I183" s="24">
        <f t="shared" si="3"/>
        <v>4607375</v>
      </c>
    </row>
    <row r="184" spans="2:9" hidden="1" x14ac:dyDescent="0.25">
      <c r="B184" s="14">
        <v>180</v>
      </c>
      <c r="C184" s="15">
        <v>46203</v>
      </c>
      <c r="D184" s="74" t="s">
        <v>283</v>
      </c>
      <c r="E184" s="74" t="s">
        <v>23</v>
      </c>
      <c r="F184" s="27" t="s">
        <v>810</v>
      </c>
      <c r="G184" s="75"/>
      <c r="H184" s="76">
        <v>107500</v>
      </c>
      <c r="I184" s="24">
        <f t="shared" si="3"/>
        <v>4499875</v>
      </c>
    </row>
    <row r="185" spans="2:9" hidden="1" x14ac:dyDescent="0.25">
      <c r="B185" s="14">
        <v>181</v>
      </c>
      <c r="C185" s="15">
        <v>46203</v>
      </c>
      <c r="D185" s="74" t="s">
        <v>283</v>
      </c>
      <c r="E185" s="74" t="s">
        <v>17</v>
      </c>
      <c r="F185" s="22" t="s">
        <v>811</v>
      </c>
      <c r="G185" s="75"/>
      <c r="H185" s="76">
        <v>105000</v>
      </c>
      <c r="I185" s="24">
        <f t="shared" si="3"/>
        <v>4394875</v>
      </c>
    </row>
    <row r="186" spans="2:9" hidden="1" x14ac:dyDescent="0.25">
      <c r="B186" s="14">
        <v>183</v>
      </c>
      <c r="C186" s="15">
        <v>46203</v>
      </c>
      <c r="D186" s="74" t="s">
        <v>11</v>
      </c>
      <c r="E186" s="74" t="s">
        <v>17</v>
      </c>
      <c r="F186" s="27" t="s">
        <v>812</v>
      </c>
      <c r="G186" s="75"/>
      <c r="H186" s="76">
        <v>80000</v>
      </c>
      <c r="I186" s="24">
        <f t="shared" si="3"/>
        <v>4314875</v>
      </c>
    </row>
    <row r="187" spans="2:9" hidden="1" x14ac:dyDescent="0.25">
      <c r="B187" s="14">
        <v>184</v>
      </c>
      <c r="C187" s="15">
        <v>46203</v>
      </c>
      <c r="D187" s="74" t="s">
        <v>11</v>
      </c>
      <c r="E187" s="74" t="s">
        <v>17</v>
      </c>
      <c r="F187" s="27" t="s">
        <v>813</v>
      </c>
      <c r="G187" s="75"/>
      <c r="H187" s="76">
        <v>60000</v>
      </c>
      <c r="I187" s="24">
        <f t="shared" si="3"/>
        <v>4254875</v>
      </c>
    </row>
    <row r="188" spans="2:9" hidden="1" x14ac:dyDescent="0.25">
      <c r="B188" s="14">
        <v>185</v>
      </c>
      <c r="C188" s="15">
        <v>46203</v>
      </c>
      <c r="D188" s="74" t="s">
        <v>11</v>
      </c>
      <c r="E188" s="74" t="s">
        <v>17</v>
      </c>
      <c r="F188" s="27" t="s">
        <v>814</v>
      </c>
      <c r="G188" s="75"/>
      <c r="H188" s="76">
        <v>70000</v>
      </c>
      <c r="I188" s="24">
        <f t="shared" si="3"/>
        <v>4184875</v>
      </c>
    </row>
    <row r="189" spans="2:9" hidden="1" x14ac:dyDescent="0.25">
      <c r="B189" s="14">
        <v>186</v>
      </c>
      <c r="C189" s="15"/>
      <c r="D189" s="74"/>
      <c r="E189" s="74"/>
      <c r="F189" s="27"/>
      <c r="G189" s="75"/>
      <c r="H189" s="76"/>
      <c r="I189" s="24">
        <f t="shared" si="3"/>
        <v>0</v>
      </c>
    </row>
    <row r="190" spans="2:9" hidden="1" x14ac:dyDescent="0.25">
      <c r="B190" s="14">
        <v>187</v>
      </c>
      <c r="C190" s="15"/>
      <c r="D190" s="74"/>
      <c r="E190" s="74"/>
      <c r="F190" s="27"/>
      <c r="G190" s="75"/>
      <c r="H190" s="76"/>
      <c r="I190" s="24">
        <f t="shared" si="3"/>
        <v>0</v>
      </c>
    </row>
    <row r="191" spans="2:9" hidden="1" x14ac:dyDescent="0.25">
      <c r="B191" s="14">
        <v>188</v>
      </c>
      <c r="C191" s="15"/>
      <c r="D191" s="16"/>
      <c r="E191" s="16"/>
      <c r="F191" s="22"/>
      <c r="G191" s="23"/>
      <c r="H191" s="59"/>
      <c r="I191" s="24">
        <f t="shared" si="3"/>
        <v>0</v>
      </c>
    </row>
    <row r="192" spans="2:9" hidden="1" x14ac:dyDescent="0.25">
      <c r="B192" s="14">
        <v>189</v>
      </c>
      <c r="C192" s="15"/>
      <c r="D192" s="16"/>
      <c r="E192" s="16"/>
      <c r="F192" s="22"/>
      <c r="G192" s="23"/>
      <c r="H192" s="59"/>
      <c r="I192" s="24">
        <f t="shared" si="3"/>
        <v>0</v>
      </c>
    </row>
    <row r="193" spans="2:9" hidden="1" x14ac:dyDescent="0.25">
      <c r="B193" s="14">
        <v>190</v>
      </c>
      <c r="C193" s="15"/>
      <c r="D193" s="16"/>
      <c r="E193" s="16"/>
      <c r="F193" s="22"/>
      <c r="G193" s="23"/>
      <c r="H193" s="59"/>
      <c r="I193" s="24">
        <f t="shared" si="3"/>
        <v>0</v>
      </c>
    </row>
    <row r="194" spans="2:9" hidden="1" x14ac:dyDescent="0.25">
      <c r="B194" s="30"/>
      <c r="C194" s="31"/>
      <c r="D194" s="32"/>
      <c r="E194" s="32"/>
      <c r="F194" s="33">
        <v>0</v>
      </c>
      <c r="G194" s="34">
        <f>SUM(G6:G193)</f>
        <v>44913127</v>
      </c>
      <c r="H194" s="62">
        <f>SUM(H6:H193)</f>
        <v>40728252</v>
      </c>
      <c r="I194" s="36">
        <f>I4+G194-H194</f>
        <v>4184875</v>
      </c>
    </row>
    <row r="197" spans="2:9" x14ac:dyDescent="0.25">
      <c r="C197" s="37"/>
      <c r="H197" s="2"/>
    </row>
    <row r="198" spans="2:9" x14ac:dyDescent="0.25">
      <c r="G198" s="2"/>
      <c r="H198" s="2"/>
      <c r="I198" s="2"/>
    </row>
    <row r="199" spans="2:9" x14ac:dyDescent="0.25">
      <c r="G199" s="2"/>
      <c r="H199" s="2"/>
      <c r="I199" s="2"/>
    </row>
    <row r="200" spans="2:9" x14ac:dyDescent="0.25">
      <c r="G200" s="2"/>
      <c r="H200" s="2"/>
      <c r="I200" s="2"/>
    </row>
    <row r="201" spans="2:9" x14ac:dyDescent="0.25">
      <c r="G201" s="2"/>
      <c r="H201" s="2"/>
      <c r="I201" s="2"/>
    </row>
    <row r="202" spans="2:9" x14ac:dyDescent="0.25">
      <c r="G202" s="2"/>
      <c r="I202" s="2"/>
    </row>
    <row r="203" spans="2:9" x14ac:dyDescent="0.25">
      <c r="G203" s="2"/>
      <c r="H203" s="2"/>
      <c r="I203" s="2"/>
    </row>
    <row r="204" spans="2:9" x14ac:dyDescent="0.25">
      <c r="G204" s="2"/>
      <c r="H204" s="2"/>
      <c r="I204" s="2"/>
    </row>
    <row r="205" spans="2:9" x14ac:dyDescent="0.25">
      <c r="G205" s="2"/>
      <c r="H205" s="2"/>
      <c r="I205" s="2"/>
    </row>
    <row r="206" spans="2:9" x14ac:dyDescent="0.25">
      <c r="G206" s="2"/>
      <c r="H206" s="2"/>
      <c r="I206" s="2"/>
    </row>
    <row r="207" spans="2:9" x14ac:dyDescent="0.25">
      <c r="G207" s="2"/>
      <c r="H207" s="2"/>
      <c r="I207" s="2"/>
    </row>
    <row r="208" spans="2:9" x14ac:dyDescent="0.25">
      <c r="G208" s="2"/>
      <c r="H208" s="2"/>
      <c r="I208" s="2"/>
    </row>
    <row r="209" spans="7:9" x14ac:dyDescent="0.25">
      <c r="G209" s="2"/>
      <c r="H209" s="2"/>
      <c r="I209" s="2"/>
    </row>
    <row r="210" spans="7:9" x14ac:dyDescent="0.25">
      <c r="G210" s="2"/>
      <c r="H210" s="2"/>
      <c r="I210" s="2"/>
    </row>
    <row r="211" spans="7:9" x14ac:dyDescent="0.25">
      <c r="G211" s="2"/>
      <c r="H211" s="2"/>
      <c r="I211" s="2"/>
    </row>
    <row r="212" spans="7:9" x14ac:dyDescent="0.25">
      <c r="G212" s="2"/>
      <c r="H212" s="2"/>
      <c r="I212" s="2"/>
    </row>
    <row r="213" spans="7:9" x14ac:dyDescent="0.25">
      <c r="G213" s="2"/>
      <c r="H213" s="2"/>
      <c r="I213" s="2"/>
    </row>
    <row r="214" spans="7:9" x14ac:dyDescent="0.25">
      <c r="G214" s="2"/>
      <c r="H214" s="2"/>
      <c r="I214" s="2"/>
    </row>
    <row r="215" spans="7:9" x14ac:dyDescent="0.25">
      <c r="G215" s="2"/>
      <c r="H215" s="2"/>
      <c r="I215" s="2"/>
    </row>
    <row r="216" spans="7:9" x14ac:dyDescent="0.25">
      <c r="G216" s="2"/>
      <c r="H216" s="2"/>
      <c r="I216" s="2"/>
    </row>
    <row r="217" spans="7:9" x14ac:dyDescent="0.25">
      <c r="G217" s="2"/>
      <c r="H217" s="2"/>
      <c r="I217" s="2"/>
    </row>
    <row r="218" spans="7:9" x14ac:dyDescent="0.25">
      <c r="G218" s="2"/>
      <c r="H218" s="2"/>
      <c r="I218" s="2"/>
    </row>
    <row r="219" spans="7:9" x14ac:dyDescent="0.25">
      <c r="G219" s="2"/>
      <c r="H219" s="2"/>
      <c r="I219" s="2"/>
    </row>
    <row r="220" spans="7:9" x14ac:dyDescent="0.25">
      <c r="G220" s="2"/>
      <c r="H220" s="2"/>
      <c r="I220" s="2"/>
    </row>
    <row r="221" spans="7:9" x14ac:dyDescent="0.25">
      <c r="G221" s="2"/>
      <c r="H221" s="2"/>
      <c r="I221" s="2"/>
    </row>
    <row r="222" spans="7:9" x14ac:dyDescent="0.25">
      <c r="G222" s="2"/>
      <c r="H222" s="2"/>
      <c r="I222" s="2"/>
    </row>
    <row r="223" spans="7:9" x14ac:dyDescent="0.25">
      <c r="G223" s="2"/>
      <c r="H223" s="2"/>
      <c r="I223" s="2"/>
    </row>
    <row r="224" spans="7:9" x14ac:dyDescent="0.25">
      <c r="G224" s="2"/>
      <c r="H224" s="2"/>
      <c r="I224" s="2"/>
    </row>
    <row r="225" spans="7:9" x14ac:dyDescent="0.25">
      <c r="G225" s="2"/>
      <c r="H225" s="2"/>
      <c r="I225" s="2"/>
    </row>
    <row r="226" spans="7:9" x14ac:dyDescent="0.25">
      <c r="G226" s="2"/>
      <c r="H226" s="2"/>
      <c r="I226" s="2"/>
    </row>
    <row r="227" spans="7:9" x14ac:dyDescent="0.25">
      <c r="G227" s="2"/>
      <c r="H227" s="2"/>
      <c r="I227" s="2"/>
    </row>
    <row r="228" spans="7:9" x14ac:dyDescent="0.25">
      <c r="G228" s="2"/>
      <c r="H228" s="2"/>
      <c r="I228" s="2"/>
    </row>
    <row r="229" spans="7:9" x14ac:dyDescent="0.25">
      <c r="G229" s="2"/>
      <c r="H229" s="2"/>
      <c r="I229" s="2"/>
    </row>
    <row r="230" spans="7:9" x14ac:dyDescent="0.25">
      <c r="G230" s="2"/>
      <c r="H230" s="2"/>
      <c r="I230" s="2"/>
    </row>
    <row r="231" spans="7:9" x14ac:dyDescent="0.25">
      <c r="G231" s="2"/>
      <c r="H231" s="2"/>
      <c r="I231" s="2"/>
    </row>
    <row r="232" spans="7:9" x14ac:dyDescent="0.25">
      <c r="G232" s="2"/>
      <c r="H232" s="2"/>
      <c r="I232" s="2"/>
    </row>
    <row r="233" spans="7:9" x14ac:dyDescent="0.25">
      <c r="G233" s="2"/>
      <c r="H233" s="2"/>
      <c r="I233" s="2"/>
    </row>
    <row r="234" spans="7:9" x14ac:dyDescent="0.25">
      <c r="G234" s="2"/>
      <c r="H234" s="2"/>
      <c r="I234" s="2"/>
    </row>
    <row r="235" spans="7:9" x14ac:dyDescent="0.25">
      <c r="G235" s="2"/>
      <c r="H235" s="2"/>
      <c r="I235" s="2"/>
    </row>
    <row r="236" spans="7:9" x14ac:dyDescent="0.25">
      <c r="G236" s="2"/>
      <c r="H236" s="2"/>
      <c r="I236" s="2"/>
    </row>
    <row r="237" spans="7:9" x14ac:dyDescent="0.25">
      <c r="G237" s="2"/>
      <c r="H237" s="2"/>
      <c r="I237" s="2"/>
    </row>
    <row r="238" spans="7:9" x14ac:dyDescent="0.25">
      <c r="G238" s="2"/>
      <c r="H238" s="2"/>
      <c r="I238" s="2"/>
    </row>
    <row r="239" spans="7:9" x14ac:dyDescent="0.25">
      <c r="G239" s="2"/>
      <c r="H239" s="2"/>
      <c r="I239" s="2"/>
    </row>
    <row r="240" spans="7:9" x14ac:dyDescent="0.25">
      <c r="G240" s="2"/>
      <c r="H240" s="2"/>
      <c r="I240" s="2"/>
    </row>
    <row r="241" spans="7:9" x14ac:dyDescent="0.25">
      <c r="G241" s="2"/>
      <c r="H241" s="2"/>
      <c r="I241" s="2"/>
    </row>
    <row r="242" spans="7:9" x14ac:dyDescent="0.25">
      <c r="G242" s="2"/>
      <c r="H242" s="2"/>
      <c r="I242" s="2"/>
    </row>
    <row r="243" spans="7:9" x14ac:dyDescent="0.25">
      <c r="G243" s="2"/>
      <c r="H243" s="2"/>
      <c r="I243" s="2"/>
    </row>
    <row r="244" spans="7:9" x14ac:dyDescent="0.25">
      <c r="G244" s="2"/>
      <c r="H244" s="2"/>
      <c r="I244" s="2"/>
    </row>
    <row r="245" spans="7:9" x14ac:dyDescent="0.25">
      <c r="G245" s="2"/>
      <c r="H245" s="2"/>
      <c r="I245" s="2"/>
    </row>
    <row r="246" spans="7:9" x14ac:dyDescent="0.25">
      <c r="G246" s="2"/>
      <c r="H246" s="2"/>
      <c r="I246" s="2"/>
    </row>
    <row r="247" spans="7:9" x14ac:dyDescent="0.25">
      <c r="G247" s="2"/>
      <c r="H247" s="2"/>
      <c r="I247" s="2"/>
    </row>
    <row r="248" spans="7:9" x14ac:dyDescent="0.25">
      <c r="G248" s="2"/>
      <c r="H248" s="2"/>
      <c r="I248" s="2"/>
    </row>
    <row r="249" spans="7:9" x14ac:dyDescent="0.25">
      <c r="G249" s="2"/>
      <c r="H249" s="2"/>
      <c r="I249" s="2"/>
    </row>
    <row r="250" spans="7:9" x14ac:dyDescent="0.25">
      <c r="G250" s="2"/>
      <c r="H250" s="2"/>
      <c r="I250" s="2"/>
    </row>
    <row r="251" spans="7:9" x14ac:dyDescent="0.25">
      <c r="G251" s="2"/>
      <c r="H251" s="2"/>
      <c r="I251" s="2"/>
    </row>
    <row r="252" spans="7:9" x14ac:dyDescent="0.25">
      <c r="G252" s="2"/>
      <c r="H252" s="2"/>
      <c r="I252" s="2"/>
    </row>
    <row r="253" spans="7:9" x14ac:dyDescent="0.25">
      <c r="G253" s="2"/>
      <c r="H253" s="2"/>
      <c r="I253" s="2"/>
    </row>
    <row r="254" spans="7:9" x14ac:dyDescent="0.25">
      <c r="G254" s="2"/>
      <c r="H254" s="2"/>
      <c r="I254" s="2"/>
    </row>
    <row r="255" spans="7:9" x14ac:dyDescent="0.25">
      <c r="G255" s="2"/>
      <c r="H255" s="2"/>
      <c r="I255" s="2"/>
    </row>
    <row r="256" spans="7:9" x14ac:dyDescent="0.25">
      <c r="G256" s="2"/>
      <c r="H256" s="2"/>
      <c r="I256" s="2"/>
    </row>
    <row r="257" spans="7:9" x14ac:dyDescent="0.25">
      <c r="G257" s="2"/>
      <c r="H257" s="2"/>
      <c r="I257" s="2"/>
    </row>
    <row r="258" spans="7:9" x14ac:dyDescent="0.25">
      <c r="G258" s="2"/>
      <c r="H258" s="2"/>
      <c r="I258" s="2"/>
    </row>
    <row r="259" spans="7:9" x14ac:dyDescent="0.25">
      <c r="G259" s="2"/>
      <c r="H259" s="2"/>
      <c r="I259" s="2"/>
    </row>
    <row r="260" spans="7:9" x14ac:dyDescent="0.25">
      <c r="G260" s="2"/>
      <c r="H260" s="2"/>
      <c r="I260" s="2"/>
    </row>
    <row r="261" spans="7:9" x14ac:dyDescent="0.25">
      <c r="G261" s="2"/>
      <c r="H261" s="2"/>
      <c r="I261" s="2"/>
    </row>
    <row r="262" spans="7:9" x14ac:dyDescent="0.25">
      <c r="G262" s="2"/>
      <c r="H262" s="2"/>
      <c r="I262" s="2"/>
    </row>
    <row r="263" spans="7:9" x14ac:dyDescent="0.25">
      <c r="G263" s="2"/>
      <c r="H263" s="2"/>
      <c r="I263" s="2"/>
    </row>
    <row r="264" spans="7:9" x14ac:dyDescent="0.25">
      <c r="G264" s="2"/>
      <c r="H264" s="2"/>
      <c r="I264" s="2"/>
    </row>
    <row r="265" spans="7:9" x14ac:dyDescent="0.25">
      <c r="G265" s="2"/>
      <c r="H265" s="2"/>
      <c r="I265" s="2"/>
    </row>
    <row r="266" spans="7:9" x14ac:dyDescent="0.25">
      <c r="G266" s="2"/>
      <c r="H266" s="2"/>
      <c r="I266" s="2"/>
    </row>
    <row r="267" spans="7:9" x14ac:dyDescent="0.25">
      <c r="G267" s="2"/>
      <c r="H267" s="2"/>
      <c r="I267" s="2"/>
    </row>
    <row r="268" spans="7:9" x14ac:dyDescent="0.25">
      <c r="G268" s="2"/>
      <c r="H268" s="2"/>
      <c r="I268" s="2"/>
    </row>
    <row r="269" spans="7:9" x14ac:dyDescent="0.25">
      <c r="G269" s="2"/>
      <c r="H269" s="2"/>
      <c r="I269" s="2"/>
    </row>
    <row r="270" spans="7:9" x14ac:dyDescent="0.25">
      <c r="G270" s="2"/>
      <c r="H270" s="2"/>
      <c r="I270" s="2"/>
    </row>
    <row r="271" spans="7:9" x14ac:dyDescent="0.25">
      <c r="G271" s="2"/>
      <c r="H271" s="2"/>
      <c r="I271" s="2"/>
    </row>
    <row r="272" spans="7:9" x14ac:dyDescent="0.25">
      <c r="G272" s="2"/>
      <c r="H272" s="2"/>
      <c r="I272" s="2"/>
    </row>
    <row r="273" spans="1:1397" x14ac:dyDescent="0.25">
      <c r="G273" s="2"/>
      <c r="H273" s="2"/>
      <c r="I273" s="2"/>
    </row>
    <row r="274" spans="1:1397" x14ac:dyDescent="0.25">
      <c r="G274" s="2"/>
      <c r="H274" s="2"/>
      <c r="I274" s="2"/>
    </row>
    <row r="275" spans="1:1397" x14ac:dyDescent="0.25">
      <c r="G275" s="2"/>
      <c r="H275" s="2"/>
      <c r="I275" s="2"/>
    </row>
    <row r="276" spans="1:1397" x14ac:dyDescent="0.25">
      <c r="G276" s="2"/>
      <c r="H276" s="2"/>
      <c r="I276" s="2"/>
    </row>
    <row r="277" spans="1:1397" x14ac:dyDescent="0.25">
      <c r="G277" s="2"/>
      <c r="H277" s="2"/>
      <c r="I277" s="2"/>
    </row>
    <row r="278" spans="1:1397" x14ac:dyDescent="0.25">
      <c r="G278" s="2"/>
      <c r="H278" s="2"/>
      <c r="I278" s="2"/>
    </row>
    <row r="279" spans="1:1397" x14ac:dyDescent="0.25">
      <c r="G279" s="2"/>
      <c r="H279" s="2"/>
      <c r="I279" s="2"/>
      <c r="L279" s="2"/>
    </row>
    <row r="280" spans="1:1397" x14ac:dyDescent="0.25">
      <c r="A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  <c r="AMN280" s="2"/>
      <c r="AMO280" s="2"/>
      <c r="AMP280" s="2"/>
      <c r="AMQ280" s="2"/>
      <c r="AMR280" s="2"/>
      <c r="AMS280" s="2"/>
      <c r="AMT280" s="2"/>
      <c r="AMU280" s="2"/>
      <c r="AMV280" s="2"/>
      <c r="AMW280" s="2"/>
      <c r="AMX280" s="2"/>
      <c r="AMY280" s="2"/>
      <c r="AMZ280" s="2"/>
      <c r="ANA280" s="2"/>
      <c r="ANB280" s="2"/>
      <c r="ANC280" s="2"/>
      <c r="AND280" s="2"/>
      <c r="ANE280" s="2"/>
      <c r="ANF280" s="2"/>
      <c r="ANG280" s="2"/>
      <c r="ANH280" s="2"/>
      <c r="ANI280" s="2"/>
      <c r="ANJ280" s="2"/>
      <c r="ANK280" s="2"/>
      <c r="ANL280" s="2"/>
      <c r="ANM280" s="2"/>
      <c r="ANN280" s="2"/>
      <c r="ANO280" s="2"/>
      <c r="ANP280" s="2"/>
      <c r="ANQ280" s="2"/>
      <c r="ANR280" s="2"/>
      <c r="ANS280" s="2"/>
      <c r="ANT280" s="2"/>
      <c r="ANU280" s="2"/>
      <c r="ANV280" s="2"/>
      <c r="ANW280" s="2"/>
      <c r="ANX280" s="2"/>
      <c r="ANY280" s="2"/>
      <c r="ANZ280" s="2"/>
      <c r="AOA280" s="2"/>
      <c r="AOB280" s="2"/>
      <c r="AOC280" s="2"/>
      <c r="AOD280" s="2"/>
      <c r="AOE280" s="2"/>
      <c r="AOF280" s="2"/>
      <c r="AOG280" s="2"/>
      <c r="AOH280" s="2"/>
      <c r="AOI280" s="2"/>
      <c r="AOJ280" s="2"/>
      <c r="AOK280" s="2"/>
      <c r="AOL280" s="2"/>
      <c r="AOM280" s="2"/>
      <c r="AON280" s="2"/>
      <c r="AOO280" s="2"/>
      <c r="AOP280" s="2"/>
      <c r="AOQ280" s="2"/>
      <c r="AOR280" s="2"/>
      <c r="AOS280" s="2"/>
      <c r="AOT280" s="2"/>
      <c r="AOU280" s="2"/>
      <c r="AOV280" s="2"/>
      <c r="AOW280" s="2"/>
      <c r="AOX280" s="2"/>
      <c r="AOY280" s="2"/>
      <c r="AOZ280" s="2"/>
      <c r="APA280" s="2"/>
      <c r="APB280" s="2"/>
      <c r="APC280" s="2"/>
      <c r="APD280" s="2"/>
      <c r="APE280" s="2"/>
      <c r="APF280" s="2"/>
      <c r="APG280" s="2"/>
      <c r="APH280" s="2"/>
      <c r="API280" s="2"/>
      <c r="APJ280" s="2"/>
      <c r="APK280" s="2"/>
      <c r="APL280" s="2"/>
      <c r="APM280" s="2"/>
      <c r="APN280" s="2"/>
      <c r="APO280" s="2"/>
      <c r="APP280" s="2"/>
      <c r="APQ280" s="2"/>
      <c r="APR280" s="2"/>
      <c r="APS280" s="2"/>
      <c r="APT280" s="2"/>
      <c r="APU280" s="2"/>
      <c r="APV280" s="2"/>
      <c r="APW280" s="2"/>
      <c r="APX280" s="2"/>
      <c r="APY280" s="2"/>
      <c r="APZ280" s="2"/>
      <c r="AQA280" s="2"/>
      <c r="AQB280" s="2"/>
      <c r="AQC280" s="2"/>
      <c r="AQD280" s="2"/>
      <c r="AQE280" s="2"/>
      <c r="AQF280" s="2"/>
      <c r="AQG280" s="2"/>
      <c r="AQH280" s="2"/>
      <c r="AQI280" s="2"/>
      <c r="AQJ280" s="2"/>
      <c r="AQK280" s="2"/>
      <c r="AQL280" s="2"/>
      <c r="AQM280" s="2"/>
      <c r="AQN280" s="2"/>
      <c r="AQO280" s="2"/>
      <c r="AQP280" s="2"/>
      <c r="AQQ280" s="2"/>
      <c r="AQR280" s="2"/>
      <c r="AQS280" s="2"/>
      <c r="AQT280" s="2"/>
      <c r="AQU280" s="2"/>
      <c r="AQV280" s="2"/>
      <c r="AQW280" s="2"/>
      <c r="AQX280" s="2"/>
      <c r="AQY280" s="2"/>
      <c r="AQZ280" s="2"/>
      <c r="ARA280" s="2"/>
      <c r="ARB280" s="2"/>
      <c r="ARC280" s="2"/>
      <c r="ARD280" s="2"/>
      <c r="ARE280" s="2"/>
      <c r="ARF280" s="2"/>
      <c r="ARG280" s="2"/>
      <c r="ARH280" s="2"/>
      <c r="ARI280" s="2"/>
      <c r="ARJ280" s="2"/>
      <c r="ARK280" s="2"/>
      <c r="ARL280" s="2"/>
      <c r="ARM280" s="2"/>
      <c r="ARN280" s="2"/>
      <c r="ARO280" s="2"/>
      <c r="ARP280" s="2"/>
      <c r="ARQ280" s="2"/>
      <c r="ARR280" s="2"/>
      <c r="ARS280" s="2"/>
      <c r="ART280" s="2"/>
      <c r="ARU280" s="2"/>
      <c r="ARV280" s="2"/>
      <c r="ARW280" s="2"/>
      <c r="ARX280" s="2"/>
      <c r="ARY280" s="2"/>
      <c r="ARZ280" s="2"/>
      <c r="ASA280" s="2"/>
      <c r="ASB280" s="2"/>
      <c r="ASC280" s="2"/>
      <c r="ASD280" s="2"/>
      <c r="ASE280" s="2"/>
      <c r="ASF280" s="2"/>
      <c r="ASG280" s="2"/>
      <c r="ASH280" s="2"/>
      <c r="ASI280" s="2"/>
      <c r="ASJ280" s="2"/>
      <c r="ASK280" s="2"/>
      <c r="ASL280" s="2"/>
      <c r="ASM280" s="2"/>
      <c r="ASN280" s="2"/>
      <c r="ASO280" s="2"/>
      <c r="ASP280" s="2"/>
      <c r="ASQ280" s="2"/>
      <c r="ASR280" s="2"/>
      <c r="ASS280" s="2"/>
      <c r="AST280" s="2"/>
      <c r="ASU280" s="2"/>
      <c r="ASV280" s="2"/>
      <c r="ASW280" s="2"/>
      <c r="ASX280" s="2"/>
      <c r="ASY280" s="2"/>
      <c r="ASZ280" s="2"/>
      <c r="ATA280" s="2"/>
      <c r="ATB280" s="2"/>
      <c r="ATC280" s="2"/>
      <c r="ATD280" s="2"/>
      <c r="ATE280" s="2"/>
      <c r="ATF280" s="2"/>
      <c r="ATG280" s="2"/>
      <c r="ATH280" s="2"/>
      <c r="ATI280" s="2"/>
      <c r="ATJ280" s="2"/>
      <c r="ATK280" s="2"/>
      <c r="ATL280" s="2"/>
      <c r="ATM280" s="2"/>
      <c r="ATN280" s="2"/>
      <c r="ATO280" s="2"/>
      <c r="ATP280" s="2"/>
      <c r="ATQ280" s="2"/>
      <c r="ATR280" s="2"/>
      <c r="ATS280" s="2"/>
      <c r="ATT280" s="2"/>
      <c r="ATU280" s="2"/>
      <c r="ATV280" s="2"/>
      <c r="ATW280" s="2"/>
      <c r="ATX280" s="2"/>
      <c r="ATY280" s="2"/>
      <c r="ATZ280" s="2"/>
      <c r="AUA280" s="2"/>
      <c r="AUB280" s="2"/>
      <c r="AUC280" s="2"/>
      <c r="AUD280" s="2"/>
      <c r="AUE280" s="2"/>
      <c r="AUF280" s="2"/>
      <c r="AUG280" s="2"/>
      <c r="AUH280" s="2"/>
      <c r="AUI280" s="2"/>
      <c r="AUJ280" s="2"/>
      <c r="AUK280" s="2"/>
      <c r="AUL280" s="2"/>
      <c r="AUM280" s="2"/>
      <c r="AUN280" s="2"/>
      <c r="AUO280" s="2"/>
      <c r="AUP280" s="2"/>
      <c r="AUQ280" s="2"/>
      <c r="AUR280" s="2"/>
      <c r="AUS280" s="2"/>
      <c r="AUT280" s="2"/>
      <c r="AUU280" s="2"/>
      <c r="AUV280" s="2"/>
      <c r="AUW280" s="2"/>
      <c r="AUX280" s="2"/>
      <c r="AUY280" s="2"/>
      <c r="AUZ280" s="2"/>
      <c r="AVA280" s="2"/>
      <c r="AVB280" s="2"/>
      <c r="AVC280" s="2"/>
      <c r="AVD280" s="2"/>
      <c r="AVE280" s="2"/>
      <c r="AVF280" s="2"/>
      <c r="AVG280" s="2"/>
      <c r="AVH280" s="2"/>
      <c r="AVI280" s="2"/>
      <c r="AVJ280" s="2"/>
      <c r="AVK280" s="2"/>
      <c r="AVL280" s="2"/>
      <c r="AVM280" s="2"/>
      <c r="AVN280" s="2"/>
      <c r="AVO280" s="2"/>
      <c r="AVP280" s="2"/>
      <c r="AVQ280" s="2"/>
      <c r="AVR280" s="2"/>
      <c r="AVS280" s="2"/>
      <c r="AVT280" s="2"/>
      <c r="AVU280" s="2"/>
      <c r="AVV280" s="2"/>
      <c r="AVW280" s="2"/>
      <c r="AVX280" s="2"/>
      <c r="AVY280" s="2"/>
      <c r="AVZ280" s="2"/>
      <c r="AWA280" s="2"/>
      <c r="AWB280" s="2"/>
      <c r="AWC280" s="2"/>
      <c r="AWD280" s="2"/>
      <c r="AWE280" s="2"/>
      <c r="AWF280" s="2"/>
      <c r="AWG280" s="2"/>
      <c r="AWH280" s="2"/>
      <c r="AWI280" s="2"/>
      <c r="AWJ280" s="2"/>
      <c r="AWK280" s="2"/>
      <c r="AWL280" s="2"/>
      <c r="AWM280" s="2"/>
      <c r="AWN280" s="2"/>
      <c r="AWO280" s="2"/>
      <c r="AWP280" s="2"/>
      <c r="AWQ280" s="2"/>
      <c r="AWR280" s="2"/>
      <c r="AWS280" s="2"/>
      <c r="AWT280" s="2"/>
      <c r="AWU280" s="2"/>
      <c r="AWV280" s="2"/>
      <c r="AWW280" s="2"/>
      <c r="AWX280" s="2"/>
      <c r="AWY280" s="2"/>
      <c r="AWZ280" s="2"/>
      <c r="AXA280" s="2"/>
      <c r="AXB280" s="2"/>
      <c r="AXC280" s="2"/>
      <c r="AXD280" s="2"/>
      <c r="AXE280" s="2"/>
      <c r="AXF280" s="2"/>
      <c r="AXG280" s="2"/>
      <c r="AXH280" s="2"/>
      <c r="AXI280" s="2"/>
      <c r="AXJ280" s="2"/>
      <c r="AXK280" s="2"/>
      <c r="AXL280" s="2"/>
      <c r="AXM280" s="2"/>
      <c r="AXN280" s="2"/>
      <c r="AXO280" s="2"/>
      <c r="AXP280" s="2"/>
      <c r="AXQ280" s="2"/>
      <c r="AXR280" s="2"/>
      <c r="AXS280" s="2"/>
      <c r="AXT280" s="2"/>
      <c r="AXU280" s="2"/>
      <c r="AXV280" s="2"/>
      <c r="AXW280" s="2"/>
      <c r="AXX280" s="2"/>
      <c r="AXY280" s="2"/>
      <c r="AXZ280" s="2"/>
      <c r="AYA280" s="2"/>
      <c r="AYB280" s="2"/>
      <c r="AYC280" s="2"/>
      <c r="AYD280" s="2"/>
      <c r="AYE280" s="2"/>
      <c r="AYF280" s="2"/>
      <c r="AYG280" s="2"/>
      <c r="AYH280" s="2"/>
      <c r="AYI280" s="2"/>
      <c r="AYJ280" s="2"/>
      <c r="AYK280" s="2"/>
      <c r="AYL280" s="2"/>
      <c r="AYM280" s="2"/>
      <c r="AYN280" s="2"/>
      <c r="AYO280" s="2"/>
      <c r="AYP280" s="2"/>
      <c r="AYQ280" s="2"/>
      <c r="AYR280" s="2"/>
      <c r="AYS280" s="2"/>
      <c r="AYT280" s="2"/>
      <c r="AYU280" s="2"/>
      <c r="AYV280" s="2"/>
      <c r="AYW280" s="2"/>
      <c r="AYX280" s="2"/>
      <c r="AYY280" s="2"/>
      <c r="AYZ280" s="2"/>
      <c r="AZA280" s="2"/>
      <c r="AZB280" s="2"/>
      <c r="AZC280" s="2"/>
      <c r="AZD280" s="2"/>
      <c r="AZE280" s="2"/>
      <c r="AZF280" s="2"/>
      <c r="AZG280" s="2"/>
      <c r="AZH280" s="2"/>
      <c r="AZI280" s="2"/>
      <c r="AZJ280" s="2"/>
      <c r="AZK280" s="2"/>
      <c r="AZL280" s="2"/>
      <c r="AZM280" s="2"/>
      <c r="AZN280" s="2"/>
      <c r="AZO280" s="2"/>
      <c r="AZP280" s="2"/>
      <c r="AZQ280" s="2"/>
      <c r="AZR280" s="2"/>
      <c r="AZS280" s="2"/>
      <c r="AZT280" s="2"/>
      <c r="AZU280" s="2"/>
      <c r="AZV280" s="2"/>
      <c r="AZW280" s="2"/>
      <c r="AZX280" s="2"/>
      <c r="AZY280" s="2"/>
      <c r="AZZ280" s="2"/>
      <c r="BAA280" s="2"/>
      <c r="BAB280" s="2"/>
      <c r="BAC280" s="2"/>
      <c r="BAD280" s="2"/>
      <c r="BAE280" s="2"/>
      <c r="BAF280" s="2"/>
      <c r="BAG280" s="2"/>
      <c r="BAH280" s="2"/>
      <c r="BAI280" s="2"/>
      <c r="BAJ280" s="2"/>
      <c r="BAK280" s="2"/>
      <c r="BAL280" s="2"/>
      <c r="BAM280" s="2"/>
      <c r="BAN280" s="2"/>
      <c r="BAO280" s="2"/>
      <c r="BAP280" s="2"/>
      <c r="BAQ280" s="2"/>
      <c r="BAR280" s="2"/>
      <c r="BAS280" s="2"/>
    </row>
    <row r="281" spans="1:1397" x14ac:dyDescent="0.25">
      <c r="A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  <c r="AMN281" s="2"/>
      <c r="AMO281" s="2"/>
      <c r="AMP281" s="2"/>
      <c r="AMQ281" s="2"/>
      <c r="AMR281" s="2"/>
      <c r="AMS281" s="2"/>
      <c r="AMT281" s="2"/>
      <c r="AMU281" s="2"/>
      <c r="AMV281" s="2"/>
      <c r="AMW281" s="2"/>
      <c r="AMX281" s="2"/>
      <c r="AMY281" s="2"/>
      <c r="AMZ281" s="2"/>
      <c r="ANA281" s="2"/>
      <c r="ANB281" s="2"/>
      <c r="ANC281" s="2"/>
      <c r="AND281" s="2"/>
      <c r="ANE281" s="2"/>
      <c r="ANF281" s="2"/>
      <c r="ANG281" s="2"/>
      <c r="ANH281" s="2"/>
      <c r="ANI281" s="2"/>
      <c r="ANJ281" s="2"/>
      <c r="ANK281" s="2"/>
      <c r="ANL281" s="2"/>
      <c r="ANM281" s="2"/>
      <c r="ANN281" s="2"/>
      <c r="ANO281" s="2"/>
      <c r="ANP281" s="2"/>
      <c r="ANQ281" s="2"/>
      <c r="ANR281" s="2"/>
      <c r="ANS281" s="2"/>
      <c r="ANT281" s="2"/>
      <c r="ANU281" s="2"/>
      <c r="ANV281" s="2"/>
      <c r="ANW281" s="2"/>
      <c r="ANX281" s="2"/>
      <c r="ANY281" s="2"/>
      <c r="ANZ281" s="2"/>
      <c r="AOA281" s="2"/>
      <c r="AOB281" s="2"/>
      <c r="AOC281" s="2"/>
      <c r="AOD281" s="2"/>
      <c r="AOE281" s="2"/>
      <c r="AOF281" s="2"/>
      <c r="AOG281" s="2"/>
      <c r="AOH281" s="2"/>
      <c r="AOI281" s="2"/>
      <c r="AOJ281" s="2"/>
      <c r="AOK281" s="2"/>
      <c r="AOL281" s="2"/>
      <c r="AOM281" s="2"/>
      <c r="AON281" s="2"/>
      <c r="AOO281" s="2"/>
      <c r="AOP281" s="2"/>
      <c r="AOQ281" s="2"/>
      <c r="AOR281" s="2"/>
      <c r="AOS281" s="2"/>
      <c r="AOT281" s="2"/>
      <c r="AOU281" s="2"/>
      <c r="AOV281" s="2"/>
      <c r="AOW281" s="2"/>
      <c r="AOX281" s="2"/>
      <c r="AOY281" s="2"/>
      <c r="AOZ281" s="2"/>
      <c r="APA281" s="2"/>
      <c r="APB281" s="2"/>
      <c r="APC281" s="2"/>
      <c r="APD281" s="2"/>
      <c r="APE281" s="2"/>
      <c r="APF281" s="2"/>
      <c r="APG281" s="2"/>
      <c r="APH281" s="2"/>
      <c r="API281" s="2"/>
      <c r="APJ281" s="2"/>
      <c r="APK281" s="2"/>
      <c r="APL281" s="2"/>
      <c r="APM281" s="2"/>
      <c r="APN281" s="2"/>
      <c r="APO281" s="2"/>
      <c r="APP281" s="2"/>
      <c r="APQ281" s="2"/>
      <c r="APR281" s="2"/>
      <c r="APS281" s="2"/>
      <c r="APT281" s="2"/>
      <c r="APU281" s="2"/>
      <c r="APV281" s="2"/>
      <c r="APW281" s="2"/>
      <c r="APX281" s="2"/>
      <c r="APY281" s="2"/>
      <c r="APZ281" s="2"/>
      <c r="AQA281" s="2"/>
      <c r="AQB281" s="2"/>
      <c r="AQC281" s="2"/>
      <c r="AQD281" s="2"/>
      <c r="AQE281" s="2"/>
      <c r="AQF281" s="2"/>
      <c r="AQG281" s="2"/>
      <c r="AQH281" s="2"/>
      <c r="AQI281" s="2"/>
      <c r="AQJ281" s="2"/>
      <c r="AQK281" s="2"/>
      <c r="AQL281" s="2"/>
      <c r="AQM281" s="2"/>
      <c r="AQN281" s="2"/>
      <c r="AQO281" s="2"/>
      <c r="AQP281" s="2"/>
      <c r="AQQ281" s="2"/>
      <c r="AQR281" s="2"/>
      <c r="AQS281" s="2"/>
      <c r="AQT281" s="2"/>
      <c r="AQU281" s="2"/>
      <c r="AQV281" s="2"/>
      <c r="AQW281" s="2"/>
      <c r="AQX281" s="2"/>
      <c r="AQY281" s="2"/>
      <c r="AQZ281" s="2"/>
      <c r="ARA281" s="2"/>
      <c r="ARB281" s="2"/>
      <c r="ARC281" s="2"/>
      <c r="ARD281" s="2"/>
      <c r="ARE281" s="2"/>
      <c r="ARF281" s="2"/>
      <c r="ARG281" s="2"/>
      <c r="ARH281" s="2"/>
      <c r="ARI281" s="2"/>
      <c r="ARJ281" s="2"/>
      <c r="ARK281" s="2"/>
      <c r="ARL281" s="2"/>
      <c r="ARM281" s="2"/>
      <c r="ARN281" s="2"/>
      <c r="ARO281" s="2"/>
      <c r="ARP281" s="2"/>
      <c r="ARQ281" s="2"/>
      <c r="ARR281" s="2"/>
      <c r="ARS281" s="2"/>
      <c r="ART281" s="2"/>
      <c r="ARU281" s="2"/>
      <c r="ARV281" s="2"/>
      <c r="ARW281" s="2"/>
      <c r="ARX281" s="2"/>
      <c r="ARY281" s="2"/>
      <c r="ARZ281" s="2"/>
      <c r="ASA281" s="2"/>
      <c r="ASB281" s="2"/>
      <c r="ASC281" s="2"/>
      <c r="ASD281" s="2"/>
      <c r="ASE281" s="2"/>
      <c r="ASF281" s="2"/>
      <c r="ASG281" s="2"/>
      <c r="ASH281" s="2"/>
      <c r="ASI281" s="2"/>
      <c r="ASJ281" s="2"/>
      <c r="ASK281" s="2"/>
      <c r="ASL281" s="2"/>
      <c r="ASM281" s="2"/>
      <c r="ASN281" s="2"/>
      <c r="ASO281" s="2"/>
      <c r="ASP281" s="2"/>
      <c r="ASQ281" s="2"/>
      <c r="ASR281" s="2"/>
      <c r="ASS281" s="2"/>
      <c r="AST281" s="2"/>
      <c r="ASU281" s="2"/>
      <c r="ASV281" s="2"/>
      <c r="ASW281" s="2"/>
      <c r="ASX281" s="2"/>
      <c r="ASY281" s="2"/>
      <c r="ASZ281" s="2"/>
      <c r="ATA281" s="2"/>
      <c r="ATB281" s="2"/>
      <c r="ATC281" s="2"/>
      <c r="ATD281" s="2"/>
      <c r="ATE281" s="2"/>
      <c r="ATF281" s="2"/>
      <c r="ATG281" s="2"/>
      <c r="ATH281" s="2"/>
      <c r="ATI281" s="2"/>
      <c r="ATJ281" s="2"/>
      <c r="ATK281" s="2"/>
      <c r="ATL281" s="2"/>
      <c r="ATM281" s="2"/>
      <c r="ATN281" s="2"/>
      <c r="ATO281" s="2"/>
      <c r="ATP281" s="2"/>
      <c r="ATQ281" s="2"/>
      <c r="ATR281" s="2"/>
      <c r="ATS281" s="2"/>
      <c r="ATT281" s="2"/>
      <c r="ATU281" s="2"/>
      <c r="ATV281" s="2"/>
      <c r="ATW281" s="2"/>
      <c r="ATX281" s="2"/>
      <c r="ATY281" s="2"/>
      <c r="ATZ281" s="2"/>
      <c r="AUA281" s="2"/>
      <c r="AUB281" s="2"/>
      <c r="AUC281" s="2"/>
      <c r="AUD281" s="2"/>
      <c r="AUE281" s="2"/>
      <c r="AUF281" s="2"/>
      <c r="AUG281" s="2"/>
      <c r="AUH281" s="2"/>
      <c r="AUI281" s="2"/>
      <c r="AUJ281" s="2"/>
      <c r="AUK281" s="2"/>
      <c r="AUL281" s="2"/>
      <c r="AUM281" s="2"/>
      <c r="AUN281" s="2"/>
      <c r="AUO281" s="2"/>
      <c r="AUP281" s="2"/>
      <c r="AUQ281" s="2"/>
      <c r="AUR281" s="2"/>
      <c r="AUS281" s="2"/>
      <c r="AUT281" s="2"/>
      <c r="AUU281" s="2"/>
      <c r="AUV281" s="2"/>
      <c r="AUW281" s="2"/>
      <c r="AUX281" s="2"/>
      <c r="AUY281" s="2"/>
      <c r="AUZ281" s="2"/>
      <c r="AVA281" s="2"/>
      <c r="AVB281" s="2"/>
      <c r="AVC281" s="2"/>
      <c r="AVD281" s="2"/>
      <c r="AVE281" s="2"/>
      <c r="AVF281" s="2"/>
      <c r="AVG281" s="2"/>
      <c r="AVH281" s="2"/>
      <c r="AVI281" s="2"/>
      <c r="AVJ281" s="2"/>
      <c r="AVK281" s="2"/>
      <c r="AVL281" s="2"/>
      <c r="AVM281" s="2"/>
      <c r="AVN281" s="2"/>
      <c r="AVO281" s="2"/>
      <c r="AVP281" s="2"/>
      <c r="AVQ281" s="2"/>
      <c r="AVR281" s="2"/>
      <c r="AVS281" s="2"/>
      <c r="AVT281" s="2"/>
      <c r="AVU281" s="2"/>
      <c r="AVV281" s="2"/>
      <c r="AVW281" s="2"/>
      <c r="AVX281" s="2"/>
      <c r="AVY281" s="2"/>
      <c r="AVZ281" s="2"/>
      <c r="AWA281" s="2"/>
      <c r="AWB281" s="2"/>
      <c r="AWC281" s="2"/>
      <c r="AWD281" s="2"/>
      <c r="AWE281" s="2"/>
      <c r="AWF281" s="2"/>
      <c r="AWG281" s="2"/>
      <c r="AWH281" s="2"/>
      <c r="AWI281" s="2"/>
      <c r="AWJ281" s="2"/>
      <c r="AWK281" s="2"/>
      <c r="AWL281" s="2"/>
      <c r="AWM281" s="2"/>
      <c r="AWN281" s="2"/>
      <c r="AWO281" s="2"/>
      <c r="AWP281" s="2"/>
      <c r="AWQ281" s="2"/>
      <c r="AWR281" s="2"/>
      <c r="AWS281" s="2"/>
      <c r="AWT281" s="2"/>
      <c r="AWU281" s="2"/>
      <c r="AWV281" s="2"/>
      <c r="AWW281" s="2"/>
      <c r="AWX281" s="2"/>
      <c r="AWY281" s="2"/>
      <c r="AWZ281" s="2"/>
      <c r="AXA281" s="2"/>
      <c r="AXB281" s="2"/>
      <c r="AXC281" s="2"/>
      <c r="AXD281" s="2"/>
      <c r="AXE281" s="2"/>
      <c r="AXF281" s="2"/>
      <c r="AXG281" s="2"/>
      <c r="AXH281" s="2"/>
      <c r="AXI281" s="2"/>
      <c r="AXJ281" s="2"/>
      <c r="AXK281" s="2"/>
      <c r="AXL281" s="2"/>
      <c r="AXM281" s="2"/>
      <c r="AXN281" s="2"/>
      <c r="AXO281" s="2"/>
      <c r="AXP281" s="2"/>
      <c r="AXQ281" s="2"/>
      <c r="AXR281" s="2"/>
      <c r="AXS281" s="2"/>
      <c r="AXT281" s="2"/>
      <c r="AXU281" s="2"/>
      <c r="AXV281" s="2"/>
      <c r="AXW281" s="2"/>
      <c r="AXX281" s="2"/>
      <c r="AXY281" s="2"/>
      <c r="AXZ281" s="2"/>
      <c r="AYA281" s="2"/>
      <c r="AYB281" s="2"/>
      <c r="AYC281" s="2"/>
      <c r="AYD281" s="2"/>
      <c r="AYE281" s="2"/>
      <c r="AYF281" s="2"/>
      <c r="AYG281" s="2"/>
      <c r="AYH281" s="2"/>
      <c r="AYI281" s="2"/>
      <c r="AYJ281" s="2"/>
      <c r="AYK281" s="2"/>
      <c r="AYL281" s="2"/>
      <c r="AYM281" s="2"/>
      <c r="AYN281" s="2"/>
      <c r="AYO281" s="2"/>
      <c r="AYP281" s="2"/>
      <c r="AYQ281" s="2"/>
      <c r="AYR281" s="2"/>
      <c r="AYS281" s="2"/>
      <c r="AYT281" s="2"/>
      <c r="AYU281" s="2"/>
      <c r="AYV281" s="2"/>
      <c r="AYW281" s="2"/>
      <c r="AYX281" s="2"/>
      <c r="AYY281" s="2"/>
      <c r="AYZ281" s="2"/>
      <c r="AZA281" s="2"/>
      <c r="AZB281" s="2"/>
      <c r="AZC281" s="2"/>
      <c r="AZD281" s="2"/>
      <c r="AZE281" s="2"/>
      <c r="AZF281" s="2"/>
      <c r="AZG281" s="2"/>
      <c r="AZH281" s="2"/>
      <c r="AZI281" s="2"/>
      <c r="AZJ281" s="2"/>
      <c r="AZK281" s="2"/>
      <c r="AZL281" s="2"/>
      <c r="AZM281" s="2"/>
      <c r="AZN281" s="2"/>
      <c r="AZO281" s="2"/>
      <c r="AZP281" s="2"/>
      <c r="AZQ281" s="2"/>
      <c r="AZR281" s="2"/>
      <c r="AZS281" s="2"/>
      <c r="AZT281" s="2"/>
      <c r="AZU281" s="2"/>
      <c r="AZV281" s="2"/>
      <c r="AZW281" s="2"/>
      <c r="AZX281" s="2"/>
      <c r="AZY281" s="2"/>
      <c r="AZZ281" s="2"/>
      <c r="BAA281" s="2"/>
      <c r="BAB281" s="2"/>
      <c r="BAC281" s="2"/>
      <c r="BAD281" s="2"/>
      <c r="BAE281" s="2"/>
      <c r="BAF281" s="2"/>
      <c r="BAG281" s="2"/>
      <c r="BAH281" s="2"/>
      <c r="BAI281" s="2"/>
      <c r="BAJ281" s="2"/>
      <c r="BAK281" s="2"/>
      <c r="BAL281" s="2"/>
      <c r="BAM281" s="2"/>
      <c r="BAN281" s="2"/>
      <c r="BAO281" s="2"/>
      <c r="BAP281" s="2"/>
      <c r="BAQ281" s="2"/>
      <c r="BAR281" s="2"/>
      <c r="BAS281" s="2"/>
    </row>
    <row r="282" spans="1:1397" x14ac:dyDescent="0.25">
      <c r="A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  <c r="AMN282" s="2"/>
      <c r="AMO282" s="2"/>
      <c r="AMP282" s="2"/>
      <c r="AMQ282" s="2"/>
      <c r="AMR282" s="2"/>
      <c r="AMS282" s="2"/>
      <c r="AMT282" s="2"/>
      <c r="AMU282" s="2"/>
      <c r="AMV282" s="2"/>
      <c r="AMW282" s="2"/>
      <c r="AMX282" s="2"/>
      <c r="AMY282" s="2"/>
      <c r="AMZ282" s="2"/>
      <c r="ANA282" s="2"/>
      <c r="ANB282" s="2"/>
      <c r="ANC282" s="2"/>
      <c r="AND282" s="2"/>
      <c r="ANE282" s="2"/>
      <c r="ANF282" s="2"/>
      <c r="ANG282" s="2"/>
      <c r="ANH282" s="2"/>
      <c r="ANI282" s="2"/>
      <c r="ANJ282" s="2"/>
      <c r="ANK282" s="2"/>
      <c r="ANL282" s="2"/>
      <c r="ANM282" s="2"/>
      <c r="ANN282" s="2"/>
      <c r="ANO282" s="2"/>
      <c r="ANP282" s="2"/>
      <c r="ANQ282" s="2"/>
      <c r="ANR282" s="2"/>
      <c r="ANS282" s="2"/>
      <c r="ANT282" s="2"/>
      <c r="ANU282" s="2"/>
      <c r="ANV282" s="2"/>
      <c r="ANW282" s="2"/>
      <c r="ANX282" s="2"/>
      <c r="ANY282" s="2"/>
      <c r="ANZ282" s="2"/>
      <c r="AOA282" s="2"/>
      <c r="AOB282" s="2"/>
      <c r="AOC282" s="2"/>
      <c r="AOD282" s="2"/>
      <c r="AOE282" s="2"/>
      <c r="AOF282" s="2"/>
      <c r="AOG282" s="2"/>
      <c r="AOH282" s="2"/>
      <c r="AOI282" s="2"/>
      <c r="AOJ282" s="2"/>
      <c r="AOK282" s="2"/>
      <c r="AOL282" s="2"/>
      <c r="AOM282" s="2"/>
      <c r="AON282" s="2"/>
      <c r="AOO282" s="2"/>
      <c r="AOP282" s="2"/>
      <c r="AOQ282" s="2"/>
      <c r="AOR282" s="2"/>
      <c r="AOS282" s="2"/>
      <c r="AOT282" s="2"/>
      <c r="AOU282" s="2"/>
      <c r="AOV282" s="2"/>
      <c r="AOW282" s="2"/>
      <c r="AOX282" s="2"/>
      <c r="AOY282" s="2"/>
      <c r="AOZ282" s="2"/>
      <c r="APA282" s="2"/>
      <c r="APB282" s="2"/>
      <c r="APC282" s="2"/>
      <c r="APD282" s="2"/>
      <c r="APE282" s="2"/>
      <c r="APF282" s="2"/>
      <c r="APG282" s="2"/>
      <c r="APH282" s="2"/>
      <c r="API282" s="2"/>
      <c r="APJ282" s="2"/>
      <c r="APK282" s="2"/>
      <c r="APL282" s="2"/>
      <c r="APM282" s="2"/>
      <c r="APN282" s="2"/>
      <c r="APO282" s="2"/>
      <c r="APP282" s="2"/>
      <c r="APQ282" s="2"/>
      <c r="APR282" s="2"/>
      <c r="APS282" s="2"/>
      <c r="APT282" s="2"/>
      <c r="APU282" s="2"/>
      <c r="APV282" s="2"/>
      <c r="APW282" s="2"/>
      <c r="APX282" s="2"/>
      <c r="APY282" s="2"/>
      <c r="APZ282" s="2"/>
      <c r="AQA282" s="2"/>
      <c r="AQB282" s="2"/>
      <c r="AQC282" s="2"/>
      <c r="AQD282" s="2"/>
      <c r="AQE282" s="2"/>
      <c r="AQF282" s="2"/>
      <c r="AQG282" s="2"/>
      <c r="AQH282" s="2"/>
      <c r="AQI282" s="2"/>
      <c r="AQJ282" s="2"/>
      <c r="AQK282" s="2"/>
      <c r="AQL282" s="2"/>
      <c r="AQM282" s="2"/>
      <c r="AQN282" s="2"/>
      <c r="AQO282" s="2"/>
      <c r="AQP282" s="2"/>
      <c r="AQQ282" s="2"/>
      <c r="AQR282" s="2"/>
      <c r="AQS282" s="2"/>
      <c r="AQT282" s="2"/>
      <c r="AQU282" s="2"/>
      <c r="AQV282" s="2"/>
      <c r="AQW282" s="2"/>
      <c r="AQX282" s="2"/>
      <c r="AQY282" s="2"/>
      <c r="AQZ282" s="2"/>
      <c r="ARA282" s="2"/>
      <c r="ARB282" s="2"/>
      <c r="ARC282" s="2"/>
      <c r="ARD282" s="2"/>
      <c r="ARE282" s="2"/>
      <c r="ARF282" s="2"/>
      <c r="ARG282" s="2"/>
      <c r="ARH282" s="2"/>
      <c r="ARI282" s="2"/>
      <c r="ARJ282" s="2"/>
      <c r="ARK282" s="2"/>
      <c r="ARL282" s="2"/>
      <c r="ARM282" s="2"/>
      <c r="ARN282" s="2"/>
      <c r="ARO282" s="2"/>
      <c r="ARP282" s="2"/>
      <c r="ARQ282" s="2"/>
      <c r="ARR282" s="2"/>
      <c r="ARS282" s="2"/>
      <c r="ART282" s="2"/>
      <c r="ARU282" s="2"/>
      <c r="ARV282" s="2"/>
      <c r="ARW282" s="2"/>
      <c r="ARX282" s="2"/>
      <c r="ARY282" s="2"/>
      <c r="ARZ282" s="2"/>
      <c r="ASA282" s="2"/>
      <c r="ASB282" s="2"/>
      <c r="ASC282" s="2"/>
      <c r="ASD282" s="2"/>
      <c r="ASE282" s="2"/>
      <c r="ASF282" s="2"/>
      <c r="ASG282" s="2"/>
      <c r="ASH282" s="2"/>
      <c r="ASI282" s="2"/>
      <c r="ASJ282" s="2"/>
      <c r="ASK282" s="2"/>
      <c r="ASL282" s="2"/>
      <c r="ASM282" s="2"/>
      <c r="ASN282" s="2"/>
      <c r="ASO282" s="2"/>
      <c r="ASP282" s="2"/>
      <c r="ASQ282" s="2"/>
      <c r="ASR282" s="2"/>
      <c r="ASS282" s="2"/>
      <c r="AST282" s="2"/>
      <c r="ASU282" s="2"/>
      <c r="ASV282" s="2"/>
      <c r="ASW282" s="2"/>
      <c r="ASX282" s="2"/>
      <c r="ASY282" s="2"/>
      <c r="ASZ282" s="2"/>
      <c r="ATA282" s="2"/>
      <c r="ATB282" s="2"/>
      <c r="ATC282" s="2"/>
      <c r="ATD282" s="2"/>
      <c r="ATE282" s="2"/>
      <c r="ATF282" s="2"/>
      <c r="ATG282" s="2"/>
      <c r="ATH282" s="2"/>
      <c r="ATI282" s="2"/>
      <c r="ATJ282" s="2"/>
      <c r="ATK282" s="2"/>
      <c r="ATL282" s="2"/>
      <c r="ATM282" s="2"/>
      <c r="ATN282" s="2"/>
      <c r="ATO282" s="2"/>
      <c r="ATP282" s="2"/>
      <c r="ATQ282" s="2"/>
      <c r="ATR282" s="2"/>
      <c r="ATS282" s="2"/>
      <c r="ATT282" s="2"/>
      <c r="ATU282" s="2"/>
      <c r="ATV282" s="2"/>
      <c r="ATW282" s="2"/>
      <c r="ATX282" s="2"/>
      <c r="ATY282" s="2"/>
      <c r="ATZ282" s="2"/>
      <c r="AUA282" s="2"/>
      <c r="AUB282" s="2"/>
      <c r="AUC282" s="2"/>
      <c r="AUD282" s="2"/>
      <c r="AUE282" s="2"/>
      <c r="AUF282" s="2"/>
      <c r="AUG282" s="2"/>
      <c r="AUH282" s="2"/>
      <c r="AUI282" s="2"/>
      <c r="AUJ282" s="2"/>
      <c r="AUK282" s="2"/>
      <c r="AUL282" s="2"/>
      <c r="AUM282" s="2"/>
      <c r="AUN282" s="2"/>
      <c r="AUO282" s="2"/>
      <c r="AUP282" s="2"/>
      <c r="AUQ282" s="2"/>
      <c r="AUR282" s="2"/>
      <c r="AUS282" s="2"/>
      <c r="AUT282" s="2"/>
      <c r="AUU282" s="2"/>
      <c r="AUV282" s="2"/>
      <c r="AUW282" s="2"/>
      <c r="AUX282" s="2"/>
      <c r="AUY282" s="2"/>
      <c r="AUZ282" s="2"/>
      <c r="AVA282" s="2"/>
      <c r="AVB282" s="2"/>
      <c r="AVC282" s="2"/>
      <c r="AVD282" s="2"/>
      <c r="AVE282" s="2"/>
      <c r="AVF282" s="2"/>
      <c r="AVG282" s="2"/>
      <c r="AVH282" s="2"/>
      <c r="AVI282" s="2"/>
      <c r="AVJ282" s="2"/>
      <c r="AVK282" s="2"/>
      <c r="AVL282" s="2"/>
      <c r="AVM282" s="2"/>
      <c r="AVN282" s="2"/>
      <c r="AVO282" s="2"/>
      <c r="AVP282" s="2"/>
      <c r="AVQ282" s="2"/>
      <c r="AVR282" s="2"/>
      <c r="AVS282" s="2"/>
      <c r="AVT282" s="2"/>
      <c r="AVU282" s="2"/>
      <c r="AVV282" s="2"/>
      <c r="AVW282" s="2"/>
      <c r="AVX282" s="2"/>
      <c r="AVY282" s="2"/>
      <c r="AVZ282" s="2"/>
      <c r="AWA282" s="2"/>
      <c r="AWB282" s="2"/>
      <c r="AWC282" s="2"/>
      <c r="AWD282" s="2"/>
      <c r="AWE282" s="2"/>
      <c r="AWF282" s="2"/>
      <c r="AWG282" s="2"/>
      <c r="AWH282" s="2"/>
      <c r="AWI282" s="2"/>
      <c r="AWJ282" s="2"/>
      <c r="AWK282" s="2"/>
      <c r="AWL282" s="2"/>
      <c r="AWM282" s="2"/>
      <c r="AWN282" s="2"/>
      <c r="AWO282" s="2"/>
      <c r="AWP282" s="2"/>
      <c r="AWQ282" s="2"/>
      <c r="AWR282" s="2"/>
      <c r="AWS282" s="2"/>
      <c r="AWT282" s="2"/>
      <c r="AWU282" s="2"/>
      <c r="AWV282" s="2"/>
      <c r="AWW282" s="2"/>
      <c r="AWX282" s="2"/>
      <c r="AWY282" s="2"/>
      <c r="AWZ282" s="2"/>
      <c r="AXA282" s="2"/>
      <c r="AXB282" s="2"/>
      <c r="AXC282" s="2"/>
      <c r="AXD282" s="2"/>
      <c r="AXE282" s="2"/>
      <c r="AXF282" s="2"/>
      <c r="AXG282" s="2"/>
      <c r="AXH282" s="2"/>
      <c r="AXI282" s="2"/>
      <c r="AXJ282" s="2"/>
      <c r="AXK282" s="2"/>
      <c r="AXL282" s="2"/>
      <c r="AXM282" s="2"/>
      <c r="AXN282" s="2"/>
      <c r="AXO282" s="2"/>
      <c r="AXP282" s="2"/>
      <c r="AXQ282" s="2"/>
      <c r="AXR282" s="2"/>
      <c r="AXS282" s="2"/>
      <c r="AXT282" s="2"/>
      <c r="AXU282" s="2"/>
      <c r="AXV282" s="2"/>
      <c r="AXW282" s="2"/>
      <c r="AXX282" s="2"/>
      <c r="AXY282" s="2"/>
      <c r="AXZ282" s="2"/>
      <c r="AYA282" s="2"/>
      <c r="AYB282" s="2"/>
      <c r="AYC282" s="2"/>
      <c r="AYD282" s="2"/>
      <c r="AYE282" s="2"/>
      <c r="AYF282" s="2"/>
      <c r="AYG282" s="2"/>
      <c r="AYH282" s="2"/>
      <c r="AYI282" s="2"/>
      <c r="AYJ282" s="2"/>
      <c r="AYK282" s="2"/>
      <c r="AYL282" s="2"/>
      <c r="AYM282" s="2"/>
      <c r="AYN282" s="2"/>
      <c r="AYO282" s="2"/>
      <c r="AYP282" s="2"/>
      <c r="AYQ282" s="2"/>
      <c r="AYR282" s="2"/>
      <c r="AYS282" s="2"/>
      <c r="AYT282" s="2"/>
      <c r="AYU282" s="2"/>
      <c r="AYV282" s="2"/>
      <c r="AYW282" s="2"/>
      <c r="AYX282" s="2"/>
      <c r="AYY282" s="2"/>
      <c r="AYZ282" s="2"/>
      <c r="AZA282" s="2"/>
      <c r="AZB282" s="2"/>
      <c r="AZC282" s="2"/>
      <c r="AZD282" s="2"/>
      <c r="AZE282" s="2"/>
      <c r="AZF282" s="2"/>
      <c r="AZG282" s="2"/>
      <c r="AZH282" s="2"/>
      <c r="AZI282" s="2"/>
      <c r="AZJ282" s="2"/>
      <c r="AZK282" s="2"/>
      <c r="AZL282" s="2"/>
      <c r="AZM282" s="2"/>
      <c r="AZN282" s="2"/>
      <c r="AZO282" s="2"/>
      <c r="AZP282" s="2"/>
      <c r="AZQ282" s="2"/>
      <c r="AZR282" s="2"/>
      <c r="AZS282" s="2"/>
      <c r="AZT282" s="2"/>
      <c r="AZU282" s="2"/>
      <c r="AZV282" s="2"/>
      <c r="AZW282" s="2"/>
      <c r="AZX282" s="2"/>
      <c r="AZY282" s="2"/>
      <c r="AZZ282" s="2"/>
      <c r="BAA282" s="2"/>
      <c r="BAB282" s="2"/>
      <c r="BAC282" s="2"/>
      <c r="BAD282" s="2"/>
      <c r="BAE282" s="2"/>
      <c r="BAF282" s="2"/>
      <c r="BAG282" s="2"/>
      <c r="BAH282" s="2"/>
      <c r="BAI282" s="2"/>
      <c r="BAJ282" s="2"/>
      <c r="BAK282" s="2"/>
      <c r="BAL282" s="2"/>
      <c r="BAM282" s="2"/>
      <c r="BAN282" s="2"/>
      <c r="BAO282" s="2"/>
      <c r="BAP282" s="2"/>
      <c r="BAQ282" s="2"/>
      <c r="BAR282" s="2"/>
      <c r="BAS282" s="2"/>
    </row>
    <row r="283" spans="1:1397" x14ac:dyDescent="0.25">
      <c r="A283" s="2"/>
      <c r="G283" s="2"/>
      <c r="H283" s="2"/>
      <c r="I283" s="2"/>
      <c r="J283" s="2"/>
      <c r="K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  <c r="AMN283" s="2"/>
      <c r="AMO283" s="2"/>
      <c r="AMP283" s="2"/>
      <c r="AMQ283" s="2"/>
      <c r="AMR283" s="2"/>
      <c r="AMS283" s="2"/>
      <c r="AMT283" s="2"/>
      <c r="AMU283" s="2"/>
      <c r="AMV283" s="2"/>
      <c r="AMW283" s="2"/>
      <c r="AMX283" s="2"/>
      <c r="AMY283" s="2"/>
      <c r="AMZ283" s="2"/>
      <c r="ANA283" s="2"/>
      <c r="ANB283" s="2"/>
      <c r="ANC283" s="2"/>
      <c r="AND283" s="2"/>
      <c r="ANE283" s="2"/>
      <c r="ANF283" s="2"/>
      <c r="ANG283" s="2"/>
      <c r="ANH283" s="2"/>
      <c r="ANI283" s="2"/>
      <c r="ANJ283" s="2"/>
      <c r="ANK283" s="2"/>
      <c r="ANL283" s="2"/>
      <c r="ANM283" s="2"/>
      <c r="ANN283" s="2"/>
      <c r="ANO283" s="2"/>
      <c r="ANP283" s="2"/>
      <c r="ANQ283" s="2"/>
      <c r="ANR283" s="2"/>
      <c r="ANS283" s="2"/>
      <c r="ANT283" s="2"/>
      <c r="ANU283" s="2"/>
      <c r="ANV283" s="2"/>
      <c r="ANW283" s="2"/>
      <c r="ANX283" s="2"/>
      <c r="ANY283" s="2"/>
      <c r="ANZ283" s="2"/>
      <c r="AOA283" s="2"/>
      <c r="AOB283" s="2"/>
      <c r="AOC283" s="2"/>
      <c r="AOD283" s="2"/>
      <c r="AOE283" s="2"/>
      <c r="AOF283" s="2"/>
      <c r="AOG283" s="2"/>
      <c r="AOH283" s="2"/>
      <c r="AOI283" s="2"/>
      <c r="AOJ283" s="2"/>
      <c r="AOK283" s="2"/>
      <c r="AOL283" s="2"/>
      <c r="AOM283" s="2"/>
      <c r="AON283" s="2"/>
      <c r="AOO283" s="2"/>
      <c r="AOP283" s="2"/>
      <c r="AOQ283" s="2"/>
      <c r="AOR283" s="2"/>
      <c r="AOS283" s="2"/>
      <c r="AOT283" s="2"/>
      <c r="AOU283" s="2"/>
      <c r="AOV283" s="2"/>
      <c r="AOW283" s="2"/>
      <c r="AOX283" s="2"/>
      <c r="AOY283" s="2"/>
      <c r="AOZ283" s="2"/>
      <c r="APA283" s="2"/>
      <c r="APB283" s="2"/>
      <c r="APC283" s="2"/>
      <c r="APD283" s="2"/>
      <c r="APE283" s="2"/>
      <c r="APF283" s="2"/>
      <c r="APG283" s="2"/>
      <c r="APH283" s="2"/>
      <c r="API283" s="2"/>
      <c r="APJ283" s="2"/>
      <c r="APK283" s="2"/>
      <c r="APL283" s="2"/>
      <c r="APM283" s="2"/>
      <c r="APN283" s="2"/>
      <c r="APO283" s="2"/>
      <c r="APP283" s="2"/>
      <c r="APQ283" s="2"/>
      <c r="APR283" s="2"/>
      <c r="APS283" s="2"/>
      <c r="APT283" s="2"/>
      <c r="APU283" s="2"/>
      <c r="APV283" s="2"/>
      <c r="APW283" s="2"/>
      <c r="APX283" s="2"/>
      <c r="APY283" s="2"/>
      <c r="APZ283" s="2"/>
      <c r="AQA283" s="2"/>
      <c r="AQB283" s="2"/>
      <c r="AQC283" s="2"/>
      <c r="AQD283" s="2"/>
      <c r="AQE283" s="2"/>
      <c r="AQF283" s="2"/>
      <c r="AQG283" s="2"/>
      <c r="AQH283" s="2"/>
      <c r="AQI283" s="2"/>
      <c r="AQJ283" s="2"/>
      <c r="AQK283" s="2"/>
      <c r="AQL283" s="2"/>
      <c r="AQM283" s="2"/>
      <c r="AQN283" s="2"/>
      <c r="AQO283" s="2"/>
      <c r="AQP283" s="2"/>
      <c r="AQQ283" s="2"/>
      <c r="AQR283" s="2"/>
      <c r="AQS283" s="2"/>
      <c r="AQT283" s="2"/>
      <c r="AQU283" s="2"/>
      <c r="AQV283" s="2"/>
      <c r="AQW283" s="2"/>
      <c r="AQX283" s="2"/>
      <c r="AQY283" s="2"/>
      <c r="AQZ283" s="2"/>
      <c r="ARA283" s="2"/>
      <c r="ARB283" s="2"/>
      <c r="ARC283" s="2"/>
      <c r="ARD283" s="2"/>
      <c r="ARE283" s="2"/>
      <c r="ARF283" s="2"/>
      <c r="ARG283" s="2"/>
      <c r="ARH283" s="2"/>
      <c r="ARI283" s="2"/>
      <c r="ARJ283" s="2"/>
      <c r="ARK283" s="2"/>
      <c r="ARL283" s="2"/>
      <c r="ARM283" s="2"/>
      <c r="ARN283" s="2"/>
      <c r="ARO283" s="2"/>
      <c r="ARP283" s="2"/>
      <c r="ARQ283" s="2"/>
      <c r="ARR283" s="2"/>
      <c r="ARS283" s="2"/>
      <c r="ART283" s="2"/>
      <c r="ARU283" s="2"/>
      <c r="ARV283" s="2"/>
      <c r="ARW283" s="2"/>
      <c r="ARX283" s="2"/>
      <c r="ARY283" s="2"/>
      <c r="ARZ283" s="2"/>
      <c r="ASA283" s="2"/>
      <c r="ASB283" s="2"/>
      <c r="ASC283" s="2"/>
      <c r="ASD283" s="2"/>
      <c r="ASE283" s="2"/>
      <c r="ASF283" s="2"/>
      <c r="ASG283" s="2"/>
      <c r="ASH283" s="2"/>
      <c r="ASI283" s="2"/>
      <c r="ASJ283" s="2"/>
      <c r="ASK283" s="2"/>
      <c r="ASL283" s="2"/>
      <c r="ASM283" s="2"/>
      <c r="ASN283" s="2"/>
      <c r="ASO283" s="2"/>
      <c r="ASP283" s="2"/>
      <c r="ASQ283" s="2"/>
      <c r="ASR283" s="2"/>
      <c r="ASS283" s="2"/>
      <c r="AST283" s="2"/>
      <c r="ASU283" s="2"/>
      <c r="ASV283" s="2"/>
      <c r="ASW283" s="2"/>
      <c r="ASX283" s="2"/>
      <c r="ASY283" s="2"/>
      <c r="ASZ283" s="2"/>
      <c r="ATA283" s="2"/>
      <c r="ATB283" s="2"/>
      <c r="ATC283" s="2"/>
      <c r="ATD283" s="2"/>
      <c r="ATE283" s="2"/>
      <c r="ATF283" s="2"/>
      <c r="ATG283" s="2"/>
      <c r="ATH283" s="2"/>
      <c r="ATI283" s="2"/>
      <c r="ATJ283" s="2"/>
      <c r="ATK283" s="2"/>
      <c r="ATL283" s="2"/>
      <c r="ATM283" s="2"/>
      <c r="ATN283" s="2"/>
      <c r="ATO283" s="2"/>
      <c r="ATP283" s="2"/>
      <c r="ATQ283" s="2"/>
      <c r="ATR283" s="2"/>
      <c r="ATS283" s="2"/>
      <c r="ATT283" s="2"/>
      <c r="ATU283" s="2"/>
      <c r="ATV283" s="2"/>
      <c r="ATW283" s="2"/>
      <c r="ATX283" s="2"/>
      <c r="ATY283" s="2"/>
      <c r="ATZ283" s="2"/>
      <c r="AUA283" s="2"/>
      <c r="AUB283" s="2"/>
      <c r="AUC283" s="2"/>
      <c r="AUD283" s="2"/>
      <c r="AUE283" s="2"/>
      <c r="AUF283" s="2"/>
      <c r="AUG283" s="2"/>
      <c r="AUH283" s="2"/>
      <c r="AUI283" s="2"/>
      <c r="AUJ283" s="2"/>
      <c r="AUK283" s="2"/>
      <c r="AUL283" s="2"/>
      <c r="AUM283" s="2"/>
      <c r="AUN283" s="2"/>
      <c r="AUO283" s="2"/>
      <c r="AUP283" s="2"/>
      <c r="AUQ283" s="2"/>
      <c r="AUR283" s="2"/>
      <c r="AUS283" s="2"/>
      <c r="AUT283" s="2"/>
      <c r="AUU283" s="2"/>
      <c r="AUV283" s="2"/>
      <c r="AUW283" s="2"/>
      <c r="AUX283" s="2"/>
      <c r="AUY283" s="2"/>
      <c r="AUZ283" s="2"/>
      <c r="AVA283" s="2"/>
      <c r="AVB283" s="2"/>
      <c r="AVC283" s="2"/>
      <c r="AVD283" s="2"/>
      <c r="AVE283" s="2"/>
      <c r="AVF283" s="2"/>
      <c r="AVG283" s="2"/>
      <c r="AVH283" s="2"/>
      <c r="AVI283" s="2"/>
      <c r="AVJ283" s="2"/>
      <c r="AVK283" s="2"/>
      <c r="AVL283" s="2"/>
      <c r="AVM283" s="2"/>
      <c r="AVN283" s="2"/>
      <c r="AVO283" s="2"/>
      <c r="AVP283" s="2"/>
      <c r="AVQ283" s="2"/>
      <c r="AVR283" s="2"/>
      <c r="AVS283" s="2"/>
      <c r="AVT283" s="2"/>
      <c r="AVU283" s="2"/>
      <c r="AVV283" s="2"/>
      <c r="AVW283" s="2"/>
      <c r="AVX283" s="2"/>
      <c r="AVY283" s="2"/>
      <c r="AVZ283" s="2"/>
      <c r="AWA283" s="2"/>
      <c r="AWB283" s="2"/>
      <c r="AWC283" s="2"/>
      <c r="AWD283" s="2"/>
      <c r="AWE283" s="2"/>
      <c r="AWF283" s="2"/>
      <c r="AWG283" s="2"/>
      <c r="AWH283" s="2"/>
      <c r="AWI283" s="2"/>
      <c r="AWJ283" s="2"/>
      <c r="AWK283" s="2"/>
      <c r="AWL283" s="2"/>
      <c r="AWM283" s="2"/>
      <c r="AWN283" s="2"/>
      <c r="AWO283" s="2"/>
      <c r="AWP283" s="2"/>
      <c r="AWQ283" s="2"/>
      <c r="AWR283" s="2"/>
      <c r="AWS283" s="2"/>
      <c r="AWT283" s="2"/>
      <c r="AWU283" s="2"/>
      <c r="AWV283" s="2"/>
      <c r="AWW283" s="2"/>
      <c r="AWX283" s="2"/>
      <c r="AWY283" s="2"/>
      <c r="AWZ283" s="2"/>
      <c r="AXA283" s="2"/>
      <c r="AXB283" s="2"/>
      <c r="AXC283" s="2"/>
      <c r="AXD283" s="2"/>
      <c r="AXE283" s="2"/>
      <c r="AXF283" s="2"/>
      <c r="AXG283" s="2"/>
      <c r="AXH283" s="2"/>
      <c r="AXI283" s="2"/>
      <c r="AXJ283" s="2"/>
      <c r="AXK283" s="2"/>
      <c r="AXL283" s="2"/>
      <c r="AXM283" s="2"/>
      <c r="AXN283" s="2"/>
      <c r="AXO283" s="2"/>
      <c r="AXP283" s="2"/>
      <c r="AXQ283" s="2"/>
      <c r="AXR283" s="2"/>
      <c r="AXS283" s="2"/>
      <c r="AXT283" s="2"/>
      <c r="AXU283" s="2"/>
      <c r="AXV283" s="2"/>
      <c r="AXW283" s="2"/>
      <c r="AXX283" s="2"/>
      <c r="AXY283" s="2"/>
      <c r="AXZ283" s="2"/>
      <c r="AYA283" s="2"/>
      <c r="AYB283" s="2"/>
      <c r="AYC283" s="2"/>
      <c r="AYD283" s="2"/>
      <c r="AYE283" s="2"/>
      <c r="AYF283" s="2"/>
      <c r="AYG283" s="2"/>
      <c r="AYH283" s="2"/>
      <c r="AYI283" s="2"/>
      <c r="AYJ283" s="2"/>
      <c r="AYK283" s="2"/>
      <c r="AYL283" s="2"/>
      <c r="AYM283" s="2"/>
      <c r="AYN283" s="2"/>
      <c r="AYO283" s="2"/>
      <c r="AYP283" s="2"/>
      <c r="AYQ283" s="2"/>
      <c r="AYR283" s="2"/>
      <c r="AYS283" s="2"/>
      <c r="AYT283" s="2"/>
      <c r="AYU283" s="2"/>
      <c r="AYV283" s="2"/>
      <c r="AYW283" s="2"/>
      <c r="AYX283" s="2"/>
      <c r="AYY283" s="2"/>
      <c r="AYZ283" s="2"/>
      <c r="AZA283" s="2"/>
      <c r="AZB283" s="2"/>
      <c r="AZC283" s="2"/>
      <c r="AZD283" s="2"/>
      <c r="AZE283" s="2"/>
      <c r="AZF283" s="2"/>
      <c r="AZG283" s="2"/>
      <c r="AZH283" s="2"/>
      <c r="AZI283" s="2"/>
      <c r="AZJ283" s="2"/>
      <c r="AZK283" s="2"/>
      <c r="AZL283" s="2"/>
      <c r="AZM283" s="2"/>
      <c r="AZN283" s="2"/>
      <c r="AZO283" s="2"/>
      <c r="AZP283" s="2"/>
      <c r="AZQ283" s="2"/>
      <c r="AZR283" s="2"/>
      <c r="AZS283" s="2"/>
      <c r="AZT283" s="2"/>
      <c r="AZU283" s="2"/>
      <c r="AZV283" s="2"/>
      <c r="AZW283" s="2"/>
      <c r="AZX283" s="2"/>
      <c r="AZY283" s="2"/>
      <c r="AZZ283" s="2"/>
      <c r="BAA283" s="2"/>
      <c r="BAB283" s="2"/>
      <c r="BAC283" s="2"/>
      <c r="BAD283" s="2"/>
      <c r="BAE283" s="2"/>
      <c r="BAF283" s="2"/>
      <c r="BAG283" s="2"/>
      <c r="BAH283" s="2"/>
      <c r="BAI283" s="2"/>
      <c r="BAJ283" s="2"/>
      <c r="BAK283" s="2"/>
      <c r="BAL283" s="2"/>
      <c r="BAM283" s="2"/>
      <c r="BAN283" s="2"/>
      <c r="BAO283" s="2"/>
      <c r="BAP283" s="2"/>
      <c r="BAQ283" s="2"/>
      <c r="BAR283" s="2"/>
      <c r="BAS283" s="2"/>
    </row>
    <row r="284" spans="1:1397" x14ac:dyDescent="0.25">
      <c r="G284" s="2"/>
      <c r="H284" s="2"/>
      <c r="I284" s="2"/>
    </row>
    <row r="285" spans="1:1397" x14ac:dyDescent="0.25">
      <c r="G285" s="2"/>
      <c r="H285" s="2"/>
      <c r="I285" s="2"/>
    </row>
    <row r="286" spans="1:1397" x14ac:dyDescent="0.25">
      <c r="G286" s="2"/>
      <c r="H286" s="2"/>
      <c r="I286" s="2"/>
    </row>
    <row r="287" spans="1:1397" x14ac:dyDescent="0.25">
      <c r="G287" s="2"/>
      <c r="H287" s="2"/>
      <c r="I287" s="2"/>
    </row>
    <row r="288" spans="1:1397" x14ac:dyDescent="0.25">
      <c r="G288" s="2"/>
      <c r="H288" s="2"/>
      <c r="I288" s="2"/>
    </row>
    <row r="289" spans="7:9" x14ac:dyDescent="0.25">
      <c r="G289" s="2"/>
      <c r="H289" s="2"/>
      <c r="I289" s="2"/>
    </row>
    <row r="290" spans="7:9" x14ac:dyDescent="0.25">
      <c r="G290" s="2"/>
      <c r="H290" s="2"/>
      <c r="I290" s="2"/>
    </row>
    <row r="291" spans="7:9" x14ac:dyDescent="0.25">
      <c r="G291" s="2"/>
      <c r="H291" s="2"/>
      <c r="I291" s="2"/>
    </row>
    <row r="292" spans="7:9" x14ac:dyDescent="0.25">
      <c r="G292" s="2"/>
      <c r="H292" s="2"/>
      <c r="I292" s="2"/>
    </row>
    <row r="293" spans="7:9" x14ac:dyDescent="0.25">
      <c r="G293" s="2"/>
      <c r="H293" s="2"/>
      <c r="I293" s="2"/>
    </row>
    <row r="294" spans="7:9" x14ac:dyDescent="0.25">
      <c r="G294" s="2"/>
      <c r="H294" s="2"/>
      <c r="I294" s="2"/>
    </row>
    <row r="295" spans="7:9" x14ac:dyDescent="0.25">
      <c r="G295" s="2"/>
      <c r="H295" s="2"/>
      <c r="I295" s="2"/>
    </row>
    <row r="296" spans="7:9" x14ac:dyDescent="0.25">
      <c r="G296" s="2"/>
      <c r="H296" s="2"/>
      <c r="I296" s="2"/>
    </row>
    <row r="297" spans="7:9" x14ac:dyDescent="0.25">
      <c r="G297" s="2"/>
      <c r="H297" s="2"/>
      <c r="I297" s="2"/>
    </row>
    <row r="298" spans="7:9" x14ac:dyDescent="0.25">
      <c r="G298" s="2"/>
      <c r="H298" s="2"/>
      <c r="I298" s="2"/>
    </row>
    <row r="299" spans="7:9" x14ac:dyDescent="0.25">
      <c r="G299" s="2"/>
      <c r="H299" s="2"/>
      <c r="I299" s="2"/>
    </row>
    <row r="300" spans="7:9" x14ac:dyDescent="0.25">
      <c r="G300" s="2"/>
      <c r="H300" s="2"/>
      <c r="I300" s="2"/>
    </row>
    <row r="301" spans="7:9" x14ac:dyDescent="0.25">
      <c r="G301" s="2"/>
      <c r="H301" s="2"/>
      <c r="I301" s="2"/>
    </row>
    <row r="302" spans="7:9" x14ac:dyDescent="0.25">
      <c r="G302" s="2"/>
      <c r="H302" s="2"/>
      <c r="I302" s="2"/>
    </row>
    <row r="303" spans="7:9" x14ac:dyDescent="0.25">
      <c r="G303" s="2"/>
      <c r="H303" s="2"/>
      <c r="I303" s="2"/>
    </row>
    <row r="304" spans="7:9" x14ac:dyDescent="0.25">
      <c r="G304" s="2"/>
      <c r="H304" s="2"/>
      <c r="I304" s="2"/>
    </row>
    <row r="305" spans="2:9" x14ac:dyDescent="0.25">
      <c r="G305" s="2"/>
      <c r="H305" s="2"/>
      <c r="I305" s="2"/>
    </row>
    <row r="306" spans="2:9" x14ac:dyDescent="0.25">
      <c r="G306" s="2"/>
      <c r="H306" s="2"/>
      <c r="I306" s="2"/>
    </row>
    <row r="307" spans="2:9" x14ac:dyDescent="0.25">
      <c r="G307" s="2"/>
      <c r="H307" s="2"/>
      <c r="I307" s="2"/>
    </row>
    <row r="308" spans="2:9" x14ac:dyDescent="0.25">
      <c r="G308" s="2"/>
      <c r="H308" s="2"/>
      <c r="I308" s="2"/>
    </row>
    <row r="309" spans="2:9" x14ac:dyDescent="0.25">
      <c r="G309" s="2"/>
      <c r="H309" s="2"/>
      <c r="I309" s="2"/>
    </row>
    <row r="310" spans="2:9" x14ac:dyDescent="0.25">
      <c r="G310" s="2"/>
      <c r="H310" s="2"/>
      <c r="I310" s="2"/>
    </row>
    <row r="311" spans="2:9" x14ac:dyDescent="0.25">
      <c r="G311" s="2"/>
      <c r="H311" s="2"/>
      <c r="I311" s="2"/>
    </row>
    <row r="312" spans="2:9" x14ac:dyDescent="0.25">
      <c r="B312" s="5"/>
      <c r="C312" s="2"/>
      <c r="D312" s="2"/>
      <c r="E312" s="2"/>
      <c r="F312" s="2"/>
      <c r="G312" s="2"/>
      <c r="H312" s="2"/>
      <c r="I312" s="2"/>
    </row>
    <row r="313" spans="2:9" x14ac:dyDescent="0.25">
      <c r="B313" s="5"/>
      <c r="C313" s="2"/>
      <c r="D313" s="2"/>
      <c r="E313" s="2"/>
      <c r="F313" s="2"/>
      <c r="G313" s="2"/>
      <c r="H313" s="2"/>
      <c r="I313" s="2"/>
    </row>
    <row r="314" spans="2:9" x14ac:dyDescent="0.25">
      <c r="B314" s="5"/>
      <c r="C314" s="2"/>
      <c r="D314" s="2"/>
      <c r="E314" s="2"/>
      <c r="F314" s="2"/>
      <c r="G314" s="38"/>
      <c r="H314" s="38"/>
      <c r="I314" s="38"/>
    </row>
    <row r="315" spans="2:9" x14ac:dyDescent="0.25">
      <c r="B315" s="5"/>
      <c r="C315" s="2"/>
      <c r="D315" s="2"/>
      <c r="E315" s="2"/>
      <c r="F315" s="2"/>
      <c r="G315" s="38"/>
      <c r="H315" s="38"/>
      <c r="I315" s="38"/>
    </row>
    <row r="1632" spans="1396:1396" x14ac:dyDescent="0.25">
      <c r="BAR1632" s="2" t="s">
        <v>29</v>
      </c>
    </row>
    <row r="1633" spans="1397:1397" x14ac:dyDescent="0.25">
      <c r="BAS1633" s="2" t="s">
        <v>28</v>
      </c>
    </row>
  </sheetData>
  <mergeCells count="1">
    <mergeCell ref="B2:I2"/>
  </mergeCells>
  <phoneticPr fontId="18" type="noConversion"/>
  <dataValidations count="2">
    <dataValidation type="list" allowBlank="1" showInputMessage="1" showErrorMessage="1" sqref="E6:E193">
      <formula1>$L$5:$L$16</formula1>
    </dataValidation>
    <dataValidation type="list" allowBlank="1" showInputMessage="1" showErrorMessage="1" sqref="D6:D193">
      <formula1>$O$5:$O$9</formula1>
    </dataValidation>
  </dataValidations>
  <pageMargins left="0.7" right="0.7" top="0.75" bottom="0.75" header="0.3" footer="0.3"/>
  <pageSetup paperSize="9" scale="155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S1671"/>
  <sheetViews>
    <sheetView tabSelected="1" topLeftCell="A149" zoomScale="89" zoomScaleNormal="89" workbookViewId="0">
      <selection activeCell="Q185" sqref="Q185"/>
    </sheetView>
  </sheetViews>
  <sheetFormatPr baseColWidth="10" defaultRowHeight="15" x14ac:dyDescent="0.25"/>
  <cols>
    <col min="2" max="2" width="7.140625" customWidth="1"/>
    <col min="4" max="4" width="16.7109375" customWidth="1"/>
    <col min="5" max="5" width="15.5703125" hidden="1" customWidth="1"/>
    <col min="6" max="6" width="59.85546875" customWidth="1"/>
    <col min="7" max="7" width="12.42578125" customWidth="1"/>
    <col min="8" max="8" width="13" customWidth="1"/>
    <col min="9" max="9" width="15.140625" hidden="1" customWidth="1"/>
    <col min="10" max="10" width="11" customWidth="1"/>
    <col min="11" max="11" width="9.85546875" customWidth="1"/>
    <col min="12" max="12" width="12.140625" customWidth="1"/>
  </cols>
  <sheetData>
    <row r="1" spans="2:15" ht="15.75" x14ac:dyDescent="0.25">
      <c r="B1" s="1"/>
      <c r="D1" s="2" t="s">
        <v>0</v>
      </c>
      <c r="F1" s="3"/>
    </row>
    <row r="2" spans="2:15" ht="23.25" x14ac:dyDescent="0.25">
      <c r="B2" s="94" t="s">
        <v>815</v>
      </c>
      <c r="C2" s="94"/>
      <c r="D2" s="94"/>
      <c r="E2" s="94"/>
      <c r="F2" s="94"/>
      <c r="G2" s="94"/>
      <c r="H2" s="94"/>
      <c r="I2" s="94"/>
      <c r="K2" s="2"/>
    </row>
    <row r="3" spans="2:15" ht="22.15" customHeight="1" x14ac:dyDescent="0.25">
      <c r="B3" s="1"/>
      <c r="C3" s="2"/>
      <c r="F3" s="3"/>
      <c r="J3" s="4"/>
      <c r="K3" s="2"/>
    </row>
    <row r="4" spans="2:15" ht="16.149999999999999" customHeight="1" x14ac:dyDescent="0.25">
      <c r="B4" s="5"/>
      <c r="C4" s="6"/>
      <c r="D4" s="7"/>
      <c r="E4" s="7"/>
      <c r="F4" s="8"/>
      <c r="G4" s="9"/>
      <c r="H4" s="10"/>
      <c r="I4" s="11"/>
    </row>
    <row r="5" spans="2:15" ht="12" customHeight="1" x14ac:dyDescent="0.25">
      <c r="B5" s="39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1" t="s">
        <v>6</v>
      </c>
      <c r="H5" s="42" t="s">
        <v>7</v>
      </c>
      <c r="I5" s="43" t="s">
        <v>8</v>
      </c>
      <c r="J5" t="s">
        <v>1069</v>
      </c>
      <c r="K5" t="s">
        <v>1070</v>
      </c>
      <c r="L5" t="s">
        <v>1071</v>
      </c>
      <c r="O5" t="s">
        <v>11</v>
      </c>
    </row>
    <row r="6" spans="2:15" x14ac:dyDescent="0.25">
      <c r="B6" s="14">
        <v>1</v>
      </c>
      <c r="C6" s="15">
        <v>46204</v>
      </c>
      <c r="D6" s="16" t="s">
        <v>11</v>
      </c>
      <c r="E6" s="16" t="s">
        <v>12</v>
      </c>
      <c r="F6" s="17" t="s">
        <v>816</v>
      </c>
      <c r="G6" s="18">
        <v>4184875</v>
      </c>
      <c r="H6" s="60"/>
      <c r="I6" s="20">
        <f>$I$4+G6-H6</f>
        <v>4184875</v>
      </c>
      <c r="J6" s="12"/>
      <c r="L6" t="s">
        <v>13</v>
      </c>
      <c r="O6" t="s">
        <v>14</v>
      </c>
    </row>
    <row r="7" spans="2:15" x14ac:dyDescent="0.25">
      <c r="B7" s="14">
        <v>2</v>
      </c>
      <c r="C7" s="15">
        <v>46204</v>
      </c>
      <c r="D7" s="16" t="s">
        <v>15</v>
      </c>
      <c r="E7" s="16" t="s">
        <v>16</v>
      </c>
      <c r="F7" s="22" t="s">
        <v>817</v>
      </c>
      <c r="G7" s="23">
        <v>185000</v>
      </c>
      <c r="H7" s="59"/>
      <c r="I7" s="24">
        <f>IF(OR(G7,H7&gt;0),(I6+G7-H7),0)</f>
        <v>4369875</v>
      </c>
      <c r="L7" t="s">
        <v>16</v>
      </c>
      <c r="O7" t="s">
        <v>15</v>
      </c>
    </row>
    <row r="8" spans="2:15" x14ac:dyDescent="0.25">
      <c r="B8" s="14">
        <v>3</v>
      </c>
      <c r="C8" s="15">
        <v>46204</v>
      </c>
      <c r="D8" s="16" t="s">
        <v>18</v>
      </c>
      <c r="E8" s="16" t="s">
        <v>13</v>
      </c>
      <c r="F8" s="22" t="s">
        <v>818</v>
      </c>
      <c r="G8" s="23">
        <v>35000</v>
      </c>
      <c r="H8" s="59"/>
      <c r="I8" s="24">
        <f t="shared" ref="I8:I71" si="0">IF(OR(G8,H8&gt;0),(I7+G8-H8),0)</f>
        <v>4404875</v>
      </c>
      <c r="L8" t="s">
        <v>17</v>
      </c>
      <c r="O8" t="s">
        <v>18</v>
      </c>
    </row>
    <row r="9" spans="2:15" x14ac:dyDescent="0.25">
      <c r="B9" s="14">
        <v>4</v>
      </c>
      <c r="C9" s="15">
        <v>46204</v>
      </c>
      <c r="D9" s="16" t="s">
        <v>15</v>
      </c>
      <c r="E9" s="16" t="s">
        <v>13</v>
      </c>
      <c r="F9" s="22" t="s">
        <v>819</v>
      </c>
      <c r="G9" s="23">
        <v>185000</v>
      </c>
      <c r="H9" s="59"/>
      <c r="I9" s="24">
        <f t="shared" si="0"/>
        <v>4589875</v>
      </c>
      <c r="L9" t="s">
        <v>19</v>
      </c>
      <c r="O9" t="s">
        <v>283</v>
      </c>
    </row>
    <row r="10" spans="2:15" x14ac:dyDescent="0.25">
      <c r="B10" s="14">
        <v>5</v>
      </c>
      <c r="C10" s="15">
        <v>46204</v>
      </c>
      <c r="D10" s="16" t="s">
        <v>15</v>
      </c>
      <c r="E10" s="16" t="s">
        <v>16</v>
      </c>
      <c r="F10" s="22" t="s">
        <v>820</v>
      </c>
      <c r="G10" s="23">
        <v>630000</v>
      </c>
      <c r="H10" s="59"/>
      <c r="I10" s="24">
        <f t="shared" si="0"/>
        <v>5219875</v>
      </c>
      <c r="L10" t="s">
        <v>20</v>
      </c>
    </row>
    <row r="11" spans="2:15" x14ac:dyDescent="0.25">
      <c r="B11" s="14">
        <v>6</v>
      </c>
      <c r="C11" s="15">
        <v>46204</v>
      </c>
      <c r="D11" s="16" t="s">
        <v>15</v>
      </c>
      <c r="E11" s="16" t="s">
        <v>13</v>
      </c>
      <c r="F11" s="22" t="s">
        <v>821</v>
      </c>
      <c r="G11" s="23">
        <v>150000</v>
      </c>
      <c r="H11" s="59"/>
      <c r="I11" s="24">
        <f t="shared" si="0"/>
        <v>5369875</v>
      </c>
      <c r="L11" t="s">
        <v>21</v>
      </c>
      <c r="M11" s="2"/>
    </row>
    <row r="12" spans="2:15" x14ac:dyDescent="0.25">
      <c r="B12" s="14">
        <v>7</v>
      </c>
      <c r="C12" s="15">
        <v>46204</v>
      </c>
      <c r="D12" s="16" t="s">
        <v>15</v>
      </c>
      <c r="E12" s="16" t="s">
        <v>16</v>
      </c>
      <c r="F12" s="22" t="s">
        <v>822</v>
      </c>
      <c r="G12" s="23">
        <v>1800000</v>
      </c>
      <c r="H12" s="59"/>
      <c r="I12" s="24">
        <f t="shared" si="0"/>
        <v>7169875</v>
      </c>
      <c r="L12" t="s">
        <v>23</v>
      </c>
    </row>
    <row r="13" spans="2:15" hidden="1" x14ac:dyDescent="0.25">
      <c r="B13" s="14">
        <v>8</v>
      </c>
      <c r="C13" s="15">
        <v>46204</v>
      </c>
      <c r="D13" s="16" t="s">
        <v>11</v>
      </c>
      <c r="E13" s="16" t="s">
        <v>12</v>
      </c>
      <c r="F13" s="22" t="s">
        <v>22</v>
      </c>
      <c r="G13" s="23"/>
      <c r="H13" s="95">
        <v>2000000</v>
      </c>
      <c r="I13" s="24">
        <f>IF(OR(G13,H13&gt;0),(I12+G13-H13),0)</f>
        <v>5169875</v>
      </c>
      <c r="J13" s="97">
        <f>+Tableau7910111213154681012141618222468101213[[#This Row],[Dépenses]]*0.01</f>
        <v>20000</v>
      </c>
      <c r="K13" s="97">
        <f>+Tableau7910111213154681012141618222468101213[[#This Row],[Dépenses]]*0.29</f>
        <v>580000</v>
      </c>
      <c r="L13" s="97">
        <f>+Tableau7910111213154681012141618222468101213[[#This Row],[Dépenses]]*0.7</f>
        <v>1400000</v>
      </c>
    </row>
    <row r="14" spans="2:15" hidden="1" x14ac:dyDescent="0.25">
      <c r="B14" s="14">
        <v>9</v>
      </c>
      <c r="C14" s="15">
        <v>46204</v>
      </c>
      <c r="D14" s="16" t="s">
        <v>283</v>
      </c>
      <c r="E14" s="16" t="s">
        <v>24</v>
      </c>
      <c r="F14" s="78" t="s">
        <v>823</v>
      </c>
      <c r="G14" s="79"/>
      <c r="H14" s="96">
        <v>160000</v>
      </c>
      <c r="I14" s="24">
        <f t="shared" si="0"/>
        <v>5009875</v>
      </c>
      <c r="J14" s="97">
        <f>+Tableau7910111213154681012141618222468101213[[#This Row],[Dépenses]]*0.01</f>
        <v>1600</v>
      </c>
      <c r="K14" s="97">
        <f>+Tableau7910111213154681012141618222468101213[[#This Row],[Dépenses]]*0.29</f>
        <v>46400</v>
      </c>
      <c r="L14" s="97">
        <f>+Tableau7910111213154681012141618222468101213[[#This Row],[Dépenses]]*0.7</f>
        <v>112000</v>
      </c>
    </row>
    <row r="15" spans="2:15" hidden="1" x14ac:dyDescent="0.25">
      <c r="B15" s="14">
        <v>10</v>
      </c>
      <c r="C15" s="15">
        <v>46204</v>
      </c>
      <c r="D15" s="16" t="s">
        <v>283</v>
      </c>
      <c r="E15" s="16" t="s">
        <v>23</v>
      </c>
      <c r="F15" s="22" t="s">
        <v>824</v>
      </c>
      <c r="G15" s="23"/>
      <c r="H15" s="95">
        <v>206000</v>
      </c>
      <c r="I15" s="24">
        <f t="shared" si="0"/>
        <v>4803875</v>
      </c>
      <c r="J15" s="97">
        <f>+Tableau7910111213154681012141618222468101213[[#This Row],[Dépenses]]*0.01</f>
        <v>2060</v>
      </c>
      <c r="K15" s="97">
        <f>+Tableau7910111213154681012141618222468101213[[#This Row],[Dépenses]]*0.29</f>
        <v>59739.999999999993</v>
      </c>
      <c r="L15" s="97">
        <f>+Tableau7910111213154681012141618222468101213[[#This Row],[Dépenses]]*0.7</f>
        <v>144200</v>
      </c>
    </row>
    <row r="16" spans="2:15" hidden="1" x14ac:dyDescent="0.25">
      <c r="B16" s="14">
        <v>11</v>
      </c>
      <c r="C16" s="15">
        <v>46204</v>
      </c>
      <c r="D16" s="16" t="s">
        <v>283</v>
      </c>
      <c r="E16" s="16" t="s">
        <v>23</v>
      </c>
      <c r="F16" s="22" t="s">
        <v>825</v>
      </c>
      <c r="G16" s="23"/>
      <c r="H16" s="95">
        <v>80100</v>
      </c>
      <c r="I16" s="24">
        <f t="shared" si="0"/>
        <v>4723775</v>
      </c>
      <c r="J16" s="97">
        <f>+Tableau7910111213154681012141618222468101213[[#This Row],[Dépenses]]*0.01</f>
        <v>801</v>
      </c>
      <c r="K16" s="97">
        <f>+Tableau7910111213154681012141618222468101213[[#This Row],[Dépenses]]*0.29</f>
        <v>23229</v>
      </c>
      <c r="L16" s="97">
        <f>+Tableau7910111213154681012141618222468101213[[#This Row],[Dépenses]]*0.7</f>
        <v>56070</v>
      </c>
    </row>
    <row r="17" spans="2:12" hidden="1" x14ac:dyDescent="0.25">
      <c r="B17" s="14">
        <v>12</v>
      </c>
      <c r="C17" s="15">
        <v>46204</v>
      </c>
      <c r="D17" s="16" t="s">
        <v>283</v>
      </c>
      <c r="E17" s="16" t="s">
        <v>17</v>
      </c>
      <c r="F17" s="22" t="s">
        <v>826</v>
      </c>
      <c r="G17" s="23"/>
      <c r="H17" s="95">
        <v>200000</v>
      </c>
      <c r="I17" s="24">
        <f t="shared" si="0"/>
        <v>4523775</v>
      </c>
      <c r="J17" s="97">
        <f>+Tableau7910111213154681012141618222468101213[[#This Row],[Dépenses]]*0.01</f>
        <v>2000</v>
      </c>
      <c r="K17" s="97">
        <f>+Tableau7910111213154681012141618222468101213[[#This Row],[Dépenses]]*0.29</f>
        <v>57999.999999999993</v>
      </c>
      <c r="L17" s="97">
        <f>+Tableau7910111213154681012141618222468101213[[#This Row],[Dépenses]]*0.7</f>
        <v>140000</v>
      </c>
    </row>
    <row r="18" spans="2:12" x14ac:dyDescent="0.25">
      <c r="B18" s="14">
        <v>13</v>
      </c>
      <c r="C18" s="15">
        <v>46205</v>
      </c>
      <c r="D18" s="16" t="s">
        <v>14</v>
      </c>
      <c r="E18" s="16" t="s">
        <v>13</v>
      </c>
      <c r="F18" s="22" t="s">
        <v>827</v>
      </c>
      <c r="G18" s="23">
        <v>10500</v>
      </c>
      <c r="H18" s="59"/>
      <c r="I18" s="24">
        <f t="shared" si="0"/>
        <v>4534275</v>
      </c>
      <c r="J18">
        <f>+Tableau7910111213154681012141618222468101213[[#This Row],[Dépenses]]*0.01</f>
        <v>0</v>
      </c>
      <c r="K18">
        <f>+Tableau7910111213154681012141618222468101213[[#This Row],[Dépenses]]*0.29</f>
        <v>0</v>
      </c>
      <c r="L18">
        <f>+Tableau7910111213154681012141618222468101213[[#This Row],[Dépenses]]*0.7</f>
        <v>0</v>
      </c>
    </row>
    <row r="19" spans="2:12" x14ac:dyDescent="0.25">
      <c r="B19" s="14">
        <v>14</v>
      </c>
      <c r="C19" s="15">
        <v>46205</v>
      </c>
      <c r="D19" s="16" t="s">
        <v>14</v>
      </c>
      <c r="E19" s="16" t="s">
        <v>13</v>
      </c>
      <c r="F19" s="22" t="s">
        <v>828</v>
      </c>
      <c r="G19" s="23">
        <v>10500</v>
      </c>
      <c r="H19" s="59"/>
      <c r="I19" s="24">
        <f t="shared" si="0"/>
        <v>4544775</v>
      </c>
      <c r="J19">
        <f>+Tableau7910111213154681012141618222468101213[[#This Row],[Dépenses]]*0.01</f>
        <v>0</v>
      </c>
      <c r="K19">
        <f>+Tableau7910111213154681012141618222468101213[[#This Row],[Dépenses]]*0.29</f>
        <v>0</v>
      </c>
      <c r="L19">
        <f>+Tableau7910111213154681012141618222468101213[[#This Row],[Dépenses]]*0.7</f>
        <v>0</v>
      </c>
    </row>
    <row r="20" spans="2:12" ht="14.45" customHeight="1" x14ac:dyDescent="0.25">
      <c r="B20" s="14">
        <v>15</v>
      </c>
      <c r="C20" s="15">
        <v>46205</v>
      </c>
      <c r="D20" s="16" t="s">
        <v>15</v>
      </c>
      <c r="E20" s="16" t="s">
        <v>13</v>
      </c>
      <c r="F20" s="22" t="s">
        <v>829</v>
      </c>
      <c r="G20" s="23">
        <v>235000</v>
      </c>
      <c r="H20" s="59"/>
      <c r="I20" s="24">
        <f t="shared" si="0"/>
        <v>4779775</v>
      </c>
      <c r="J20">
        <f>+Tableau7910111213154681012141618222468101213[[#This Row],[Dépenses]]*0.01</f>
        <v>0</v>
      </c>
      <c r="K20">
        <f>+Tableau7910111213154681012141618222468101213[[#This Row],[Dépenses]]*0.29</f>
        <v>0</v>
      </c>
      <c r="L20">
        <f>+Tableau7910111213154681012141618222468101213[[#This Row],[Dépenses]]*0.7</f>
        <v>0</v>
      </c>
    </row>
    <row r="21" spans="2:12" ht="14.45" customHeight="1" x14ac:dyDescent="0.25">
      <c r="B21" s="14">
        <v>16</v>
      </c>
      <c r="C21" s="15">
        <v>46205</v>
      </c>
      <c r="D21" s="16" t="s">
        <v>14</v>
      </c>
      <c r="E21" s="16" t="s">
        <v>13</v>
      </c>
      <c r="F21" s="22" t="s">
        <v>830</v>
      </c>
      <c r="G21" s="23">
        <v>38500</v>
      </c>
      <c r="H21" s="59"/>
      <c r="I21" s="24">
        <f t="shared" si="0"/>
        <v>4818275</v>
      </c>
      <c r="J21">
        <f>+Tableau7910111213154681012141618222468101213[[#This Row],[Dépenses]]*0.01</f>
        <v>0</v>
      </c>
      <c r="K21">
        <f>+Tableau7910111213154681012141618222468101213[[#This Row],[Dépenses]]*0.29</f>
        <v>0</v>
      </c>
      <c r="L21">
        <f>+Tableau7910111213154681012141618222468101213[[#This Row],[Dépenses]]*0.7</f>
        <v>0</v>
      </c>
    </row>
    <row r="22" spans="2:12" ht="14.45" customHeight="1" x14ac:dyDescent="0.25">
      <c r="B22" s="14">
        <v>17</v>
      </c>
      <c r="C22" s="15">
        <v>46205</v>
      </c>
      <c r="D22" s="16" t="s">
        <v>14</v>
      </c>
      <c r="E22" s="16" t="s">
        <v>13</v>
      </c>
      <c r="F22" s="22" t="s">
        <v>831</v>
      </c>
      <c r="G22" s="23">
        <v>70000</v>
      </c>
      <c r="H22" s="59"/>
      <c r="I22" s="24">
        <f t="shared" si="0"/>
        <v>4888275</v>
      </c>
      <c r="J22">
        <f>+Tableau7910111213154681012141618222468101213[[#This Row],[Dépenses]]*0.01</f>
        <v>0</v>
      </c>
      <c r="K22">
        <f>+Tableau7910111213154681012141618222468101213[[#This Row],[Dépenses]]*0.29</f>
        <v>0</v>
      </c>
      <c r="L22">
        <f>+Tableau7910111213154681012141618222468101213[[#This Row],[Dépenses]]*0.7</f>
        <v>0</v>
      </c>
    </row>
    <row r="23" spans="2:12" ht="14.45" customHeight="1" x14ac:dyDescent="0.25">
      <c r="B23" s="14">
        <v>18</v>
      </c>
      <c r="C23" s="15">
        <v>46205</v>
      </c>
      <c r="D23" s="16" t="s">
        <v>14</v>
      </c>
      <c r="E23" s="16" t="s">
        <v>13</v>
      </c>
      <c r="F23" s="22" t="s">
        <v>832</v>
      </c>
      <c r="G23" s="23">
        <v>14000</v>
      </c>
      <c r="H23" s="59"/>
      <c r="I23" s="24">
        <f t="shared" si="0"/>
        <v>4902275</v>
      </c>
      <c r="J23">
        <f>+Tableau7910111213154681012141618222468101213[[#This Row],[Dépenses]]*0.01</f>
        <v>0</v>
      </c>
      <c r="K23">
        <f>+Tableau7910111213154681012141618222468101213[[#This Row],[Dépenses]]*0.29</f>
        <v>0</v>
      </c>
      <c r="L23">
        <f>+Tableau7910111213154681012141618222468101213[[#This Row],[Dépenses]]*0.7</f>
        <v>0</v>
      </c>
    </row>
    <row r="24" spans="2:12" ht="14.45" customHeight="1" x14ac:dyDescent="0.25">
      <c r="B24" s="14">
        <v>19</v>
      </c>
      <c r="C24" s="15">
        <v>46205</v>
      </c>
      <c r="D24" s="16" t="s">
        <v>14</v>
      </c>
      <c r="E24" s="16" t="s">
        <v>13</v>
      </c>
      <c r="F24" s="22" t="s">
        <v>833</v>
      </c>
      <c r="G24" s="23">
        <v>10500</v>
      </c>
      <c r="H24" s="59"/>
      <c r="I24" s="24">
        <f t="shared" si="0"/>
        <v>4912775</v>
      </c>
      <c r="J24">
        <f>+Tableau7910111213154681012141618222468101213[[#This Row],[Dépenses]]*0.01</f>
        <v>0</v>
      </c>
      <c r="K24">
        <f>+Tableau7910111213154681012141618222468101213[[#This Row],[Dépenses]]*0.29</f>
        <v>0</v>
      </c>
      <c r="L24">
        <f>+Tableau7910111213154681012141618222468101213[[#This Row],[Dépenses]]*0.7</f>
        <v>0</v>
      </c>
    </row>
    <row r="25" spans="2:12" ht="14.45" customHeight="1" x14ac:dyDescent="0.25">
      <c r="B25" s="14">
        <v>20</v>
      </c>
      <c r="C25" s="15">
        <v>46205</v>
      </c>
      <c r="D25" s="16" t="s">
        <v>18</v>
      </c>
      <c r="E25" s="16" t="s">
        <v>10</v>
      </c>
      <c r="F25" s="22" t="s">
        <v>834</v>
      </c>
      <c r="G25" s="23">
        <v>1000000</v>
      </c>
      <c r="H25" s="59"/>
      <c r="I25" s="24">
        <f t="shared" si="0"/>
        <v>5912775</v>
      </c>
      <c r="J25">
        <f>+Tableau7910111213154681012141618222468101213[[#This Row],[Dépenses]]*0.01</f>
        <v>0</v>
      </c>
      <c r="K25">
        <f>+Tableau7910111213154681012141618222468101213[[#This Row],[Dépenses]]*0.29</f>
        <v>0</v>
      </c>
      <c r="L25">
        <f>+Tableau7910111213154681012141618222468101213[[#This Row],[Dépenses]]*0.7</f>
        <v>0</v>
      </c>
    </row>
    <row r="26" spans="2:12" ht="14.45" hidden="1" customHeight="1" x14ac:dyDescent="0.25">
      <c r="B26" s="14">
        <v>21</v>
      </c>
      <c r="C26" s="15">
        <v>46205</v>
      </c>
      <c r="D26" s="16" t="s">
        <v>11</v>
      </c>
      <c r="E26" s="16" t="s">
        <v>23</v>
      </c>
      <c r="F26" s="22" t="s">
        <v>836</v>
      </c>
      <c r="G26" s="23"/>
      <c r="H26" s="95">
        <v>2000</v>
      </c>
      <c r="I26" s="24">
        <f t="shared" si="0"/>
        <v>5910775</v>
      </c>
      <c r="J26" s="97">
        <f>+Tableau7910111213154681012141618222468101213[[#This Row],[Dépenses]]*0.01</f>
        <v>20</v>
      </c>
      <c r="K26" s="97">
        <f>+Tableau7910111213154681012141618222468101213[[#This Row],[Dépenses]]*0.29</f>
        <v>580</v>
      </c>
      <c r="L26" s="97">
        <f>+Tableau7910111213154681012141618222468101213[[#This Row],[Dépenses]]*0.7</f>
        <v>1400</v>
      </c>
    </row>
    <row r="27" spans="2:12" ht="14.45" hidden="1" customHeight="1" x14ac:dyDescent="0.25">
      <c r="B27" s="14">
        <v>22</v>
      </c>
      <c r="C27" s="15">
        <v>46205</v>
      </c>
      <c r="D27" s="16" t="s">
        <v>11</v>
      </c>
      <c r="E27" s="16" t="s">
        <v>23</v>
      </c>
      <c r="F27" s="22" t="s">
        <v>835</v>
      </c>
      <c r="G27" s="23"/>
      <c r="H27" s="95">
        <v>1000</v>
      </c>
      <c r="I27" s="24">
        <f t="shared" si="0"/>
        <v>5909775</v>
      </c>
      <c r="J27" s="97">
        <f>+Tableau7910111213154681012141618222468101213[[#This Row],[Dépenses]]*0.01</f>
        <v>10</v>
      </c>
      <c r="K27" s="97">
        <f>+Tableau7910111213154681012141618222468101213[[#This Row],[Dépenses]]*0.29</f>
        <v>290</v>
      </c>
      <c r="L27" s="97">
        <f>+Tableau7910111213154681012141618222468101213[[#This Row],[Dépenses]]*0.7</f>
        <v>700</v>
      </c>
    </row>
    <row r="28" spans="2:12" ht="14.45" hidden="1" customHeight="1" x14ac:dyDescent="0.25">
      <c r="B28" s="14">
        <v>23</v>
      </c>
      <c r="C28" s="15">
        <v>46205</v>
      </c>
      <c r="D28" s="16" t="s">
        <v>283</v>
      </c>
      <c r="E28" s="16" t="s">
        <v>24</v>
      </c>
      <c r="F28" s="78" t="s">
        <v>837</v>
      </c>
      <c r="G28" s="79"/>
      <c r="H28" s="96">
        <v>35000</v>
      </c>
      <c r="I28" s="24">
        <f t="shared" si="0"/>
        <v>5874775</v>
      </c>
      <c r="J28" s="97">
        <f>+Tableau7910111213154681012141618222468101213[[#This Row],[Dépenses]]*0.01</f>
        <v>350</v>
      </c>
      <c r="K28" s="97">
        <f>+Tableau7910111213154681012141618222468101213[[#This Row],[Dépenses]]*0.29</f>
        <v>10150</v>
      </c>
      <c r="L28" s="97">
        <f>+Tableau7910111213154681012141618222468101213[[#This Row],[Dépenses]]*0.7</f>
        <v>24500</v>
      </c>
    </row>
    <row r="29" spans="2:12" ht="14.45" hidden="1" customHeight="1" x14ac:dyDescent="0.25">
      <c r="B29" s="14">
        <v>24</v>
      </c>
      <c r="C29" s="15">
        <v>46205</v>
      </c>
      <c r="D29" s="16" t="s">
        <v>11</v>
      </c>
      <c r="E29" s="16" t="s">
        <v>24</v>
      </c>
      <c r="F29" s="22" t="s">
        <v>41</v>
      </c>
      <c r="G29" s="23"/>
      <c r="H29" s="95">
        <v>10000</v>
      </c>
      <c r="I29" s="24">
        <f t="shared" si="0"/>
        <v>5864775</v>
      </c>
      <c r="J29" s="97">
        <f>+Tableau7910111213154681012141618222468101213[[#This Row],[Dépenses]]*0.01</f>
        <v>100</v>
      </c>
      <c r="K29" s="97">
        <f>+Tableau7910111213154681012141618222468101213[[#This Row],[Dépenses]]*0.29</f>
        <v>2900</v>
      </c>
      <c r="L29" s="97">
        <f>+Tableau7910111213154681012141618222468101213[[#This Row],[Dépenses]]*0.7</f>
        <v>7000</v>
      </c>
    </row>
    <row r="30" spans="2:12" ht="14.45" customHeight="1" x14ac:dyDescent="0.25">
      <c r="B30" s="14">
        <v>25</v>
      </c>
      <c r="C30" s="15">
        <v>46206</v>
      </c>
      <c r="D30" s="16" t="s">
        <v>14</v>
      </c>
      <c r="E30" s="16" t="s">
        <v>16</v>
      </c>
      <c r="F30" s="22" t="s">
        <v>838</v>
      </c>
      <c r="G30" s="23">
        <v>87500</v>
      </c>
      <c r="H30" s="59"/>
      <c r="I30" s="24">
        <f t="shared" si="0"/>
        <v>5952275</v>
      </c>
      <c r="J30">
        <f>+Tableau7910111213154681012141618222468101213[[#This Row],[Dépenses]]*0.01</f>
        <v>0</v>
      </c>
      <c r="K30">
        <f>+Tableau7910111213154681012141618222468101213[[#This Row],[Dépenses]]*0.29</f>
        <v>0</v>
      </c>
      <c r="L30">
        <f>+Tableau7910111213154681012141618222468101213[[#This Row],[Dépenses]]*0.7</f>
        <v>0</v>
      </c>
    </row>
    <row r="31" spans="2:12" ht="14.45" customHeight="1" x14ac:dyDescent="0.25">
      <c r="B31" s="14">
        <v>26</v>
      </c>
      <c r="C31" s="15">
        <v>46206</v>
      </c>
      <c r="D31" s="16" t="s">
        <v>14</v>
      </c>
      <c r="E31" s="16" t="s">
        <v>13</v>
      </c>
      <c r="F31" s="22" t="s">
        <v>839</v>
      </c>
      <c r="G31" s="23">
        <v>10500</v>
      </c>
      <c r="H31" s="59"/>
      <c r="I31" s="24">
        <f t="shared" si="0"/>
        <v>5962775</v>
      </c>
      <c r="J31">
        <f>+Tableau7910111213154681012141618222468101213[[#This Row],[Dépenses]]*0.01</f>
        <v>0</v>
      </c>
      <c r="K31">
        <f>+Tableau7910111213154681012141618222468101213[[#This Row],[Dépenses]]*0.29</f>
        <v>0</v>
      </c>
      <c r="L31">
        <f>+Tableau7910111213154681012141618222468101213[[#This Row],[Dépenses]]*0.7</f>
        <v>0</v>
      </c>
    </row>
    <row r="32" spans="2:12" ht="14.45" customHeight="1" x14ac:dyDescent="0.25">
      <c r="B32" s="14">
        <v>27</v>
      </c>
      <c r="C32" s="15">
        <v>46206</v>
      </c>
      <c r="D32" s="16" t="s">
        <v>15</v>
      </c>
      <c r="E32" s="16" t="s">
        <v>13</v>
      </c>
      <c r="F32" s="22" t="s">
        <v>840</v>
      </c>
      <c r="G32" s="23">
        <v>125000</v>
      </c>
      <c r="H32" s="59"/>
      <c r="I32" s="24">
        <f t="shared" si="0"/>
        <v>6087775</v>
      </c>
      <c r="J32">
        <f>+Tableau7910111213154681012141618222468101213[[#This Row],[Dépenses]]*0.01</f>
        <v>0</v>
      </c>
      <c r="K32">
        <f>+Tableau7910111213154681012141618222468101213[[#This Row],[Dépenses]]*0.29</f>
        <v>0</v>
      </c>
      <c r="L32">
        <f>+Tableau7910111213154681012141618222468101213[[#This Row],[Dépenses]]*0.7</f>
        <v>0</v>
      </c>
    </row>
    <row r="33" spans="2:12" ht="14.45" hidden="1" customHeight="1" x14ac:dyDescent="0.25">
      <c r="B33" s="14">
        <v>28</v>
      </c>
      <c r="C33" s="15">
        <v>46206</v>
      </c>
      <c r="D33" s="16" t="s">
        <v>283</v>
      </c>
      <c r="E33" s="16" t="s">
        <v>23</v>
      </c>
      <c r="F33" s="22" t="s">
        <v>841</v>
      </c>
      <c r="G33" s="23"/>
      <c r="H33" s="95">
        <v>25000</v>
      </c>
      <c r="I33" s="24">
        <f t="shared" si="0"/>
        <v>6062775</v>
      </c>
      <c r="J33" s="97">
        <f>+Tableau7910111213154681012141618222468101213[[#This Row],[Dépenses]]*0.01</f>
        <v>250</v>
      </c>
      <c r="K33" s="97">
        <f>+Tableau7910111213154681012141618222468101213[[#This Row],[Dépenses]]*0.29</f>
        <v>7249.9999999999991</v>
      </c>
      <c r="L33" s="97">
        <f>+Tableau7910111213154681012141618222468101213[[#This Row],[Dépenses]]*0.7</f>
        <v>17500</v>
      </c>
    </row>
    <row r="34" spans="2:12" ht="14.45" hidden="1" customHeight="1" x14ac:dyDescent="0.25">
      <c r="B34" s="14">
        <v>29</v>
      </c>
      <c r="C34" s="15">
        <v>46206</v>
      </c>
      <c r="D34" s="16" t="s">
        <v>283</v>
      </c>
      <c r="E34" s="16" t="s">
        <v>23</v>
      </c>
      <c r="F34" s="22" t="s">
        <v>842</v>
      </c>
      <c r="G34" s="23"/>
      <c r="H34" s="95">
        <v>120000</v>
      </c>
      <c r="I34" s="24">
        <f t="shared" si="0"/>
        <v>5942775</v>
      </c>
      <c r="J34" s="97">
        <f>+Tableau7910111213154681012141618222468101213[[#This Row],[Dépenses]]*0.01</f>
        <v>1200</v>
      </c>
      <c r="K34" s="97">
        <f>+Tableau7910111213154681012141618222468101213[[#This Row],[Dépenses]]*0.29</f>
        <v>34800</v>
      </c>
      <c r="L34" s="97">
        <f>+Tableau7910111213154681012141618222468101213[[#This Row],[Dépenses]]*0.7</f>
        <v>84000</v>
      </c>
    </row>
    <row r="35" spans="2:12" ht="14.45" hidden="1" customHeight="1" x14ac:dyDescent="0.25">
      <c r="B35" s="14">
        <v>30</v>
      </c>
      <c r="C35" s="15">
        <v>46206</v>
      </c>
      <c r="D35" s="16" t="s">
        <v>283</v>
      </c>
      <c r="E35" s="16" t="s">
        <v>23</v>
      </c>
      <c r="F35" s="22" t="s">
        <v>843</v>
      </c>
      <c r="G35" s="23"/>
      <c r="H35" s="95">
        <v>398250</v>
      </c>
      <c r="I35" s="24">
        <f t="shared" si="0"/>
        <v>5544525</v>
      </c>
      <c r="J35" s="97">
        <f>+Tableau7910111213154681012141618222468101213[[#This Row],[Dépenses]]*0.01</f>
        <v>3982.5</v>
      </c>
      <c r="K35" s="97">
        <f>+Tableau7910111213154681012141618222468101213[[#This Row],[Dépenses]]*0.29</f>
        <v>115492.49999999999</v>
      </c>
      <c r="L35" s="97">
        <f>+Tableau7910111213154681012141618222468101213[[#This Row],[Dépenses]]*0.7</f>
        <v>278775</v>
      </c>
    </row>
    <row r="36" spans="2:12" ht="14.45" hidden="1" customHeight="1" x14ac:dyDescent="0.25">
      <c r="B36" s="14">
        <v>31</v>
      </c>
      <c r="C36" s="15">
        <v>46206</v>
      </c>
      <c r="D36" s="16" t="s">
        <v>283</v>
      </c>
      <c r="E36" s="16" t="s">
        <v>23</v>
      </c>
      <c r="F36" s="22" t="s">
        <v>844</v>
      </c>
      <c r="G36" s="23"/>
      <c r="H36" s="95">
        <v>186500</v>
      </c>
      <c r="I36" s="24">
        <f t="shared" si="0"/>
        <v>5358025</v>
      </c>
      <c r="J36" s="97">
        <f>+Tableau7910111213154681012141618222468101213[[#This Row],[Dépenses]]*0.01</f>
        <v>1865</v>
      </c>
      <c r="K36" s="97">
        <f>+Tableau7910111213154681012141618222468101213[[#This Row],[Dépenses]]*0.29</f>
        <v>54084.999999999993</v>
      </c>
      <c r="L36" s="97">
        <f>+Tableau7910111213154681012141618222468101213[[#This Row],[Dépenses]]*0.7</f>
        <v>130549.99999999999</v>
      </c>
    </row>
    <row r="37" spans="2:12" ht="14.45" hidden="1" customHeight="1" x14ac:dyDescent="0.25">
      <c r="B37" s="14">
        <v>32</v>
      </c>
      <c r="C37" s="15">
        <v>46206</v>
      </c>
      <c r="D37" s="16" t="s">
        <v>283</v>
      </c>
      <c r="E37" s="16" t="s">
        <v>23</v>
      </c>
      <c r="F37" s="22" t="s">
        <v>848</v>
      </c>
      <c r="G37" s="23"/>
      <c r="H37" s="95">
        <v>308500</v>
      </c>
      <c r="I37" s="24">
        <f t="shared" si="0"/>
        <v>5049525</v>
      </c>
      <c r="J37" s="97">
        <f>+Tableau7910111213154681012141618222468101213[[#This Row],[Dépenses]]*0.01</f>
        <v>3085</v>
      </c>
      <c r="K37" s="97">
        <f>+Tableau7910111213154681012141618222468101213[[#This Row],[Dépenses]]*0.29</f>
        <v>89465</v>
      </c>
      <c r="L37" s="97">
        <f>+Tableau7910111213154681012141618222468101213[[#This Row],[Dépenses]]*0.7</f>
        <v>215950</v>
      </c>
    </row>
    <row r="38" spans="2:12" hidden="1" x14ac:dyDescent="0.25">
      <c r="B38" s="14">
        <v>33</v>
      </c>
      <c r="C38" s="15">
        <v>46206</v>
      </c>
      <c r="D38" s="16" t="s">
        <v>283</v>
      </c>
      <c r="E38" s="16" t="s">
        <v>23</v>
      </c>
      <c r="F38" s="22" t="s">
        <v>845</v>
      </c>
      <c r="G38" s="23"/>
      <c r="H38" s="95">
        <v>45900</v>
      </c>
      <c r="I38" s="24">
        <f t="shared" si="0"/>
        <v>5003625</v>
      </c>
      <c r="J38" s="97">
        <f>+Tableau7910111213154681012141618222468101213[[#This Row],[Dépenses]]*0.01</f>
        <v>459</v>
      </c>
      <c r="K38" s="97">
        <f>+Tableau7910111213154681012141618222468101213[[#This Row],[Dépenses]]*0.29</f>
        <v>13310.999999999998</v>
      </c>
      <c r="L38" s="97">
        <f>+Tableau7910111213154681012141618222468101213[[#This Row],[Dépenses]]*0.7</f>
        <v>32129.999999999996</v>
      </c>
    </row>
    <row r="39" spans="2:12" hidden="1" x14ac:dyDescent="0.25">
      <c r="B39" s="14">
        <v>34</v>
      </c>
      <c r="C39" s="15">
        <v>46206</v>
      </c>
      <c r="D39" s="16" t="s">
        <v>283</v>
      </c>
      <c r="E39" s="16" t="s">
        <v>23</v>
      </c>
      <c r="F39" s="22" t="s">
        <v>847</v>
      </c>
      <c r="G39" s="23"/>
      <c r="H39" s="95">
        <v>250000</v>
      </c>
      <c r="I39" s="24">
        <f t="shared" si="0"/>
        <v>4753625</v>
      </c>
      <c r="J39" s="97">
        <f>+Tableau7910111213154681012141618222468101213[[#This Row],[Dépenses]]*0.01</f>
        <v>2500</v>
      </c>
      <c r="K39" s="97">
        <f>+Tableau7910111213154681012141618222468101213[[#This Row],[Dépenses]]*0.29</f>
        <v>72500</v>
      </c>
      <c r="L39" s="97">
        <f>+Tableau7910111213154681012141618222468101213[[#This Row],[Dépenses]]*0.7</f>
        <v>175000</v>
      </c>
    </row>
    <row r="40" spans="2:12" hidden="1" x14ac:dyDescent="0.25">
      <c r="B40" s="14">
        <v>35</v>
      </c>
      <c r="C40" s="15">
        <v>46206</v>
      </c>
      <c r="D40" s="16" t="s">
        <v>11</v>
      </c>
      <c r="E40" s="16" t="s">
        <v>12</v>
      </c>
      <c r="F40" s="22" t="s">
        <v>511</v>
      </c>
      <c r="G40" s="23"/>
      <c r="H40" s="95">
        <v>4000000</v>
      </c>
      <c r="I40" s="24">
        <f t="shared" si="0"/>
        <v>753625</v>
      </c>
      <c r="J40" s="97">
        <f>+Tableau7910111213154681012141618222468101213[[#This Row],[Dépenses]]*0.01</f>
        <v>40000</v>
      </c>
      <c r="K40" s="97">
        <f>+Tableau7910111213154681012141618222468101213[[#This Row],[Dépenses]]*0.29</f>
        <v>1160000</v>
      </c>
      <c r="L40" s="97">
        <f>+Tableau7910111213154681012141618222468101213[[#This Row],[Dépenses]]*0.7</f>
        <v>2800000</v>
      </c>
    </row>
    <row r="41" spans="2:12" hidden="1" x14ac:dyDescent="0.25">
      <c r="B41" s="14">
        <v>36</v>
      </c>
      <c r="C41" s="15">
        <v>46206</v>
      </c>
      <c r="D41" s="16" t="s">
        <v>11</v>
      </c>
      <c r="E41" s="16" t="s">
        <v>21</v>
      </c>
      <c r="F41" s="22" t="s">
        <v>125</v>
      </c>
      <c r="G41" s="23"/>
      <c r="H41" s="95">
        <v>15000</v>
      </c>
      <c r="I41" s="24">
        <f t="shared" si="0"/>
        <v>738625</v>
      </c>
      <c r="J41" s="97">
        <f>+Tableau7910111213154681012141618222468101213[[#This Row],[Dépenses]]*0.01</f>
        <v>150</v>
      </c>
      <c r="K41" s="97">
        <f>+Tableau7910111213154681012141618222468101213[[#This Row],[Dépenses]]*0.29</f>
        <v>4350</v>
      </c>
      <c r="L41" s="97">
        <f>+Tableau7910111213154681012141618222468101213[[#This Row],[Dépenses]]*0.7</f>
        <v>10500</v>
      </c>
    </row>
    <row r="42" spans="2:12" hidden="1" x14ac:dyDescent="0.25">
      <c r="B42" s="14">
        <v>37</v>
      </c>
      <c r="C42" s="15">
        <v>46206</v>
      </c>
      <c r="D42" s="16" t="s">
        <v>11</v>
      </c>
      <c r="E42" s="16" t="s">
        <v>23</v>
      </c>
      <c r="F42" s="22" t="s">
        <v>846</v>
      </c>
      <c r="G42" s="23"/>
      <c r="H42" s="95">
        <v>500</v>
      </c>
      <c r="I42" s="24">
        <f t="shared" si="0"/>
        <v>738125</v>
      </c>
      <c r="J42" s="97">
        <f>+Tableau7910111213154681012141618222468101213[[#This Row],[Dépenses]]*0.01</f>
        <v>5</v>
      </c>
      <c r="K42" s="97">
        <f>+Tableau7910111213154681012141618222468101213[[#This Row],[Dépenses]]*0.29</f>
        <v>145</v>
      </c>
      <c r="L42" s="97">
        <f>+Tableau7910111213154681012141618222468101213[[#This Row],[Dépenses]]*0.7</f>
        <v>350</v>
      </c>
    </row>
    <row r="43" spans="2:12" x14ac:dyDescent="0.25">
      <c r="B43" s="14">
        <v>38</v>
      </c>
      <c r="C43" s="15">
        <v>46207</v>
      </c>
      <c r="D43" s="16" t="s">
        <v>14</v>
      </c>
      <c r="E43" s="16" t="s">
        <v>16</v>
      </c>
      <c r="F43" s="22" t="s">
        <v>850</v>
      </c>
      <c r="G43" s="23">
        <v>5500</v>
      </c>
      <c r="H43" s="59"/>
      <c r="I43" s="24">
        <f t="shared" si="0"/>
        <v>743625</v>
      </c>
      <c r="J43">
        <f>+Tableau7910111213154681012141618222468101213[[#This Row],[Dépenses]]*0.01</f>
        <v>0</v>
      </c>
      <c r="K43">
        <f>+Tableau7910111213154681012141618222468101213[[#This Row],[Dépenses]]*0.29</f>
        <v>0</v>
      </c>
      <c r="L43">
        <f>+Tableau7910111213154681012141618222468101213[[#This Row],[Dépenses]]*0.7</f>
        <v>0</v>
      </c>
    </row>
    <row r="44" spans="2:12" x14ac:dyDescent="0.25">
      <c r="B44" s="14">
        <v>39</v>
      </c>
      <c r="C44" s="15">
        <v>46207</v>
      </c>
      <c r="D44" s="16" t="s">
        <v>14</v>
      </c>
      <c r="E44" s="16" t="s">
        <v>16</v>
      </c>
      <c r="F44" s="22" t="s">
        <v>849</v>
      </c>
      <c r="G44" s="23">
        <v>70000</v>
      </c>
      <c r="H44" s="59"/>
      <c r="I44" s="24">
        <f t="shared" si="0"/>
        <v>813625</v>
      </c>
      <c r="J44">
        <f>+Tableau7910111213154681012141618222468101213[[#This Row],[Dépenses]]*0.01</f>
        <v>0</v>
      </c>
      <c r="K44">
        <f>+Tableau7910111213154681012141618222468101213[[#This Row],[Dépenses]]*0.29</f>
        <v>0</v>
      </c>
      <c r="L44">
        <f>+Tableau7910111213154681012141618222468101213[[#This Row],[Dépenses]]*0.7</f>
        <v>0</v>
      </c>
    </row>
    <row r="45" spans="2:12" hidden="1" x14ac:dyDescent="0.25">
      <c r="B45" s="14">
        <v>40</v>
      </c>
      <c r="C45" s="15">
        <v>46207</v>
      </c>
      <c r="D45" s="16" t="s">
        <v>283</v>
      </c>
      <c r="E45" s="16" t="s">
        <v>24</v>
      </c>
      <c r="F45" s="22" t="s">
        <v>851</v>
      </c>
      <c r="G45" s="23"/>
      <c r="H45" s="95">
        <v>36000</v>
      </c>
      <c r="I45" s="24">
        <f t="shared" si="0"/>
        <v>777625</v>
      </c>
      <c r="J45" s="97">
        <f>+Tableau7910111213154681012141618222468101213[[#This Row],[Dépenses]]*0.01</f>
        <v>360</v>
      </c>
      <c r="K45" s="97">
        <f>+Tableau7910111213154681012141618222468101213[[#This Row],[Dépenses]]*0.29</f>
        <v>10440</v>
      </c>
      <c r="L45" s="97">
        <f>+Tableau7910111213154681012141618222468101213[[#This Row],[Dépenses]]*0.7</f>
        <v>25200</v>
      </c>
    </row>
    <row r="46" spans="2:12" hidden="1" x14ac:dyDescent="0.25">
      <c r="B46" s="14">
        <v>41</v>
      </c>
      <c r="C46" s="15">
        <v>46207</v>
      </c>
      <c r="D46" s="16" t="s">
        <v>283</v>
      </c>
      <c r="E46" s="16" t="s">
        <v>17</v>
      </c>
      <c r="F46" s="22" t="s">
        <v>852</v>
      </c>
      <c r="G46" s="23"/>
      <c r="H46" s="95">
        <v>170000</v>
      </c>
      <c r="I46" s="24">
        <f t="shared" si="0"/>
        <v>607625</v>
      </c>
      <c r="J46" s="97">
        <f>+Tableau7910111213154681012141618222468101213[[#This Row],[Dépenses]]*0.01</f>
        <v>1700</v>
      </c>
      <c r="K46" s="97">
        <f>+Tableau7910111213154681012141618222468101213[[#This Row],[Dépenses]]*0.29</f>
        <v>49300</v>
      </c>
      <c r="L46" s="97">
        <f>+Tableau7910111213154681012141618222468101213[[#This Row],[Dépenses]]*0.7</f>
        <v>118999.99999999999</v>
      </c>
    </row>
    <row r="47" spans="2:12" hidden="1" x14ac:dyDescent="0.25">
      <c r="B47" s="14">
        <v>42</v>
      </c>
      <c r="C47" s="15">
        <v>46207</v>
      </c>
      <c r="D47" s="16" t="s">
        <v>283</v>
      </c>
      <c r="E47" s="16" t="s">
        <v>17</v>
      </c>
      <c r="F47" s="22" t="s">
        <v>677</v>
      </c>
      <c r="G47" s="23"/>
      <c r="H47" s="95">
        <v>36000</v>
      </c>
      <c r="I47" s="24">
        <f t="shared" si="0"/>
        <v>571625</v>
      </c>
      <c r="J47" s="97">
        <f>+Tableau7910111213154681012141618222468101213[[#This Row],[Dépenses]]*0.01</f>
        <v>360</v>
      </c>
      <c r="K47" s="97">
        <f>+Tableau7910111213154681012141618222468101213[[#This Row],[Dépenses]]*0.29</f>
        <v>10440</v>
      </c>
      <c r="L47" s="97">
        <f>+Tableau7910111213154681012141618222468101213[[#This Row],[Dépenses]]*0.7</f>
        <v>25200</v>
      </c>
    </row>
    <row r="48" spans="2:12" hidden="1" x14ac:dyDescent="0.25">
      <c r="B48" s="14">
        <v>43</v>
      </c>
      <c r="C48" s="15">
        <v>46207</v>
      </c>
      <c r="D48" s="16" t="s">
        <v>283</v>
      </c>
      <c r="E48" s="16" t="s">
        <v>17</v>
      </c>
      <c r="F48" s="22" t="s">
        <v>853</v>
      </c>
      <c r="G48" s="23"/>
      <c r="H48" s="95">
        <v>150000</v>
      </c>
      <c r="I48" s="24">
        <f t="shared" si="0"/>
        <v>421625</v>
      </c>
      <c r="J48" s="97">
        <f>+Tableau7910111213154681012141618222468101213[[#This Row],[Dépenses]]*0.01</f>
        <v>1500</v>
      </c>
      <c r="K48" s="97">
        <f>+Tableau7910111213154681012141618222468101213[[#This Row],[Dépenses]]*0.29</f>
        <v>43500</v>
      </c>
      <c r="L48" s="97">
        <f>+Tableau7910111213154681012141618222468101213[[#This Row],[Dépenses]]*0.7</f>
        <v>105000</v>
      </c>
    </row>
    <row r="49" spans="1:18" x14ac:dyDescent="0.25">
      <c r="B49" s="14">
        <v>44</v>
      </c>
      <c r="C49" s="15">
        <v>46209</v>
      </c>
      <c r="D49" s="16" t="s">
        <v>15</v>
      </c>
      <c r="E49" s="16" t="s">
        <v>13</v>
      </c>
      <c r="F49" s="22" t="s">
        <v>598</v>
      </c>
      <c r="G49" s="23">
        <v>3480000</v>
      </c>
      <c r="H49" s="59"/>
      <c r="I49" s="24">
        <f t="shared" si="0"/>
        <v>3901625</v>
      </c>
      <c r="J49">
        <f>+Tableau7910111213154681012141618222468101213[[#This Row],[Dépenses]]*0.01</f>
        <v>0</v>
      </c>
      <c r="K49">
        <f>+Tableau7910111213154681012141618222468101213[[#This Row],[Dépenses]]*0.29</f>
        <v>0</v>
      </c>
      <c r="L49">
        <f>+Tableau7910111213154681012141618222468101213[[#This Row],[Dépenses]]*0.7</f>
        <v>0</v>
      </c>
    </row>
    <row r="50" spans="1:18" hidden="1" x14ac:dyDescent="0.25">
      <c r="B50" s="14">
        <v>45</v>
      </c>
      <c r="C50" s="15">
        <v>46209</v>
      </c>
      <c r="D50" s="16" t="s">
        <v>283</v>
      </c>
      <c r="E50" s="16" t="s">
        <v>23</v>
      </c>
      <c r="F50" s="22" t="s">
        <v>854</v>
      </c>
      <c r="G50" s="23"/>
      <c r="H50" s="95">
        <v>880000</v>
      </c>
      <c r="I50" s="24">
        <f t="shared" si="0"/>
        <v>3021625</v>
      </c>
      <c r="J50" s="97">
        <f>+Tableau7910111213154681012141618222468101213[[#This Row],[Dépenses]]*0.01</f>
        <v>8800</v>
      </c>
      <c r="K50" s="97">
        <f>+Tableau7910111213154681012141618222468101213[[#This Row],[Dépenses]]*0.29</f>
        <v>255199.99999999997</v>
      </c>
      <c r="L50" s="97">
        <f>+Tableau7910111213154681012141618222468101213[[#This Row],[Dépenses]]*0.7</f>
        <v>616000</v>
      </c>
    </row>
    <row r="51" spans="1:18" hidden="1" x14ac:dyDescent="0.25">
      <c r="B51" s="14">
        <v>46</v>
      </c>
      <c r="C51" s="15">
        <v>46210</v>
      </c>
      <c r="D51" s="16" t="s">
        <v>283</v>
      </c>
      <c r="E51" s="16" t="s">
        <v>23</v>
      </c>
      <c r="F51" s="22" t="s">
        <v>855</v>
      </c>
      <c r="G51" s="23"/>
      <c r="H51" s="95">
        <v>50000</v>
      </c>
      <c r="I51" s="24">
        <f t="shared" si="0"/>
        <v>2971625</v>
      </c>
      <c r="J51" s="97">
        <f>+Tableau7910111213154681012141618222468101213[[#This Row],[Dépenses]]*0.01</f>
        <v>500</v>
      </c>
      <c r="K51" s="97">
        <f>+Tableau7910111213154681012141618222468101213[[#This Row],[Dépenses]]*0.29</f>
        <v>14499.999999999998</v>
      </c>
      <c r="L51" s="97">
        <f>+Tableau7910111213154681012141618222468101213[[#This Row],[Dépenses]]*0.7</f>
        <v>35000</v>
      </c>
    </row>
    <row r="52" spans="1:18" hidden="1" x14ac:dyDescent="0.25">
      <c r="B52" s="14">
        <v>47</v>
      </c>
      <c r="C52" s="15">
        <v>46210</v>
      </c>
      <c r="D52" s="16" t="s">
        <v>283</v>
      </c>
      <c r="E52" s="16" t="s">
        <v>17</v>
      </c>
      <c r="F52" s="22" t="s">
        <v>856</v>
      </c>
      <c r="G52" s="23"/>
      <c r="H52" s="95">
        <v>105000</v>
      </c>
      <c r="I52" s="24">
        <f t="shared" si="0"/>
        <v>2866625</v>
      </c>
      <c r="J52" s="97">
        <f>+Tableau7910111213154681012141618222468101213[[#This Row],[Dépenses]]*0.01</f>
        <v>1050</v>
      </c>
      <c r="K52" s="97">
        <f>+Tableau7910111213154681012141618222468101213[[#This Row],[Dépenses]]*0.29</f>
        <v>30449.999999999996</v>
      </c>
      <c r="L52" s="97">
        <f>+Tableau7910111213154681012141618222468101213[[#This Row],[Dépenses]]*0.7</f>
        <v>73500</v>
      </c>
    </row>
    <row r="53" spans="1:18" hidden="1" x14ac:dyDescent="0.25">
      <c r="B53" s="14">
        <v>48</v>
      </c>
      <c r="C53" s="15">
        <v>46210</v>
      </c>
      <c r="D53" s="16" t="s">
        <v>283</v>
      </c>
      <c r="E53" s="16" t="s">
        <v>17</v>
      </c>
      <c r="F53" s="22" t="s">
        <v>858</v>
      </c>
      <c r="G53" s="23"/>
      <c r="H53" s="95">
        <v>30000</v>
      </c>
      <c r="I53" s="24">
        <f t="shared" si="0"/>
        <v>2836625</v>
      </c>
      <c r="J53" s="97">
        <f>+Tableau7910111213154681012141618222468101213[[#This Row],[Dépenses]]*0.01</f>
        <v>300</v>
      </c>
      <c r="K53" s="97">
        <f>+Tableau7910111213154681012141618222468101213[[#This Row],[Dépenses]]*0.29</f>
        <v>8700</v>
      </c>
      <c r="L53" s="97">
        <f>+Tableau7910111213154681012141618222468101213[[#This Row],[Dépenses]]*0.7</f>
        <v>21000</v>
      </c>
    </row>
    <row r="54" spans="1:18" hidden="1" x14ac:dyDescent="0.25">
      <c r="B54" s="14">
        <v>49</v>
      </c>
      <c r="C54" s="15">
        <v>46210</v>
      </c>
      <c r="D54" s="16" t="s">
        <v>283</v>
      </c>
      <c r="E54" s="16" t="s">
        <v>17</v>
      </c>
      <c r="F54" s="22" t="s">
        <v>857</v>
      </c>
      <c r="G54" s="23"/>
      <c r="H54" s="95">
        <v>50000</v>
      </c>
      <c r="I54" s="24">
        <f t="shared" si="0"/>
        <v>2786625</v>
      </c>
      <c r="J54" s="97">
        <f>+Tableau7910111213154681012141618222468101213[[#This Row],[Dépenses]]*0.01</f>
        <v>500</v>
      </c>
      <c r="K54" s="97">
        <f>+Tableau7910111213154681012141618222468101213[[#This Row],[Dépenses]]*0.29</f>
        <v>14499.999999999998</v>
      </c>
      <c r="L54" s="97">
        <f>+Tableau7910111213154681012141618222468101213[[#This Row],[Dépenses]]*0.7</f>
        <v>35000</v>
      </c>
    </row>
    <row r="55" spans="1:18" x14ac:dyDescent="0.25">
      <c r="B55" s="14">
        <v>50</v>
      </c>
      <c r="C55" s="15">
        <v>46211</v>
      </c>
      <c r="D55" s="16" t="s">
        <v>14</v>
      </c>
      <c r="E55" s="16" t="s">
        <v>13</v>
      </c>
      <c r="F55" s="22" t="s">
        <v>860</v>
      </c>
      <c r="G55" s="23">
        <v>70000</v>
      </c>
      <c r="H55" s="59"/>
      <c r="I55" s="24">
        <f t="shared" si="0"/>
        <v>2856625</v>
      </c>
      <c r="J55">
        <f>+Tableau7910111213154681012141618222468101213[[#This Row],[Dépenses]]*0.01</f>
        <v>0</v>
      </c>
      <c r="K55">
        <f>+Tableau7910111213154681012141618222468101213[[#This Row],[Dépenses]]*0.29</f>
        <v>0</v>
      </c>
      <c r="L55">
        <f>+Tableau7910111213154681012141618222468101213[[#This Row],[Dépenses]]*0.7</f>
        <v>0</v>
      </c>
    </row>
    <row r="56" spans="1:18" x14ac:dyDescent="0.25">
      <c r="B56" s="14">
        <v>51</v>
      </c>
      <c r="C56" s="15">
        <v>46211</v>
      </c>
      <c r="D56" s="16" t="s">
        <v>14</v>
      </c>
      <c r="E56" s="16" t="s">
        <v>13</v>
      </c>
      <c r="F56" s="22" t="s">
        <v>859</v>
      </c>
      <c r="G56" s="23">
        <v>17500</v>
      </c>
      <c r="H56" s="59"/>
      <c r="I56" s="24">
        <f t="shared" si="0"/>
        <v>2874125</v>
      </c>
      <c r="J56">
        <f>+Tableau7910111213154681012141618222468101213[[#This Row],[Dépenses]]*0.01</f>
        <v>0</v>
      </c>
      <c r="K56">
        <f>+Tableau7910111213154681012141618222468101213[[#This Row],[Dépenses]]*0.29</f>
        <v>0</v>
      </c>
      <c r="L56">
        <f>+Tableau7910111213154681012141618222468101213[[#This Row],[Dépenses]]*0.7</f>
        <v>0</v>
      </c>
    </row>
    <row r="57" spans="1:18" x14ac:dyDescent="0.25">
      <c r="B57" s="14">
        <v>52</v>
      </c>
      <c r="C57" s="15">
        <v>46211</v>
      </c>
      <c r="D57" s="16" t="s">
        <v>15</v>
      </c>
      <c r="E57" s="16" t="s">
        <v>13</v>
      </c>
      <c r="F57" s="22" t="s">
        <v>634</v>
      </c>
      <c r="G57" s="23">
        <v>100000</v>
      </c>
      <c r="H57" s="59"/>
      <c r="I57" s="24">
        <f t="shared" si="0"/>
        <v>2974125</v>
      </c>
      <c r="J57">
        <f>+Tableau7910111213154681012141618222468101213[[#This Row],[Dépenses]]*0.01</f>
        <v>0</v>
      </c>
      <c r="K57">
        <f>+Tableau7910111213154681012141618222468101213[[#This Row],[Dépenses]]*0.29</f>
        <v>0</v>
      </c>
      <c r="L57">
        <f>+Tableau7910111213154681012141618222468101213[[#This Row],[Dépenses]]*0.7</f>
        <v>0</v>
      </c>
    </row>
    <row r="58" spans="1:18" x14ac:dyDescent="0.25">
      <c r="B58" s="14">
        <v>53</v>
      </c>
      <c r="C58" s="15">
        <v>46211</v>
      </c>
      <c r="D58" s="16" t="s">
        <v>15</v>
      </c>
      <c r="E58" s="16" t="s">
        <v>13</v>
      </c>
      <c r="F58" s="22" t="s">
        <v>917</v>
      </c>
      <c r="G58" s="23">
        <v>185000</v>
      </c>
      <c r="H58" s="59"/>
      <c r="I58" s="24">
        <f t="shared" si="0"/>
        <v>3159125</v>
      </c>
      <c r="J58">
        <f>+Tableau7910111213154681012141618222468101213[[#This Row],[Dépenses]]*0.01</f>
        <v>0</v>
      </c>
      <c r="K58">
        <f>+Tableau7910111213154681012141618222468101213[[#This Row],[Dépenses]]*0.29</f>
        <v>0</v>
      </c>
      <c r="L58">
        <f>+Tableau7910111213154681012141618222468101213[[#This Row],[Dépenses]]*0.7</f>
        <v>0</v>
      </c>
    </row>
    <row r="59" spans="1:18" x14ac:dyDescent="0.25">
      <c r="B59" s="14">
        <v>54</v>
      </c>
      <c r="C59" s="15">
        <v>46211</v>
      </c>
      <c r="D59" s="16" t="s">
        <v>15</v>
      </c>
      <c r="E59" s="16" t="s">
        <v>13</v>
      </c>
      <c r="F59" s="22" t="s">
        <v>861</v>
      </c>
      <c r="G59" s="23">
        <v>350000</v>
      </c>
      <c r="H59" s="59"/>
      <c r="I59" s="24">
        <f t="shared" si="0"/>
        <v>3509125</v>
      </c>
      <c r="J59">
        <f>+Tableau7910111213154681012141618222468101213[[#This Row],[Dépenses]]*0.01</f>
        <v>0</v>
      </c>
      <c r="K59">
        <f>+Tableau7910111213154681012141618222468101213[[#This Row],[Dépenses]]*0.29</f>
        <v>0</v>
      </c>
      <c r="L59">
        <f>+Tableau7910111213154681012141618222468101213[[#This Row],[Dépenses]]*0.7</f>
        <v>0</v>
      </c>
    </row>
    <row r="60" spans="1:18" hidden="1" x14ac:dyDescent="0.25">
      <c r="A60" s="2"/>
      <c r="B60" s="14">
        <v>55</v>
      </c>
      <c r="C60" s="15">
        <v>46211</v>
      </c>
      <c r="D60" s="16" t="s">
        <v>11</v>
      </c>
      <c r="E60" s="16" t="s">
        <v>21</v>
      </c>
      <c r="F60" s="22" t="s">
        <v>862</v>
      </c>
      <c r="G60" s="23"/>
      <c r="H60" s="95">
        <v>25000</v>
      </c>
      <c r="I60" s="24">
        <f t="shared" si="0"/>
        <v>3484125</v>
      </c>
      <c r="J60" s="97">
        <f>+Tableau7910111213154681012141618222468101213[[#This Row],[Dépenses]]*0.01</f>
        <v>250</v>
      </c>
      <c r="K60" s="97">
        <f>+Tableau7910111213154681012141618222468101213[[#This Row],[Dépenses]]*0.29</f>
        <v>7249.9999999999991</v>
      </c>
      <c r="L60" s="97">
        <f>+Tableau7910111213154681012141618222468101213[[#This Row],[Dépenses]]*0.7</f>
        <v>17500</v>
      </c>
      <c r="R60" t="s">
        <v>28</v>
      </c>
    </row>
    <row r="61" spans="1:18" ht="14.45" hidden="1" customHeight="1" x14ac:dyDescent="0.25">
      <c r="B61" s="14">
        <v>56</v>
      </c>
      <c r="C61" s="15">
        <v>46211</v>
      </c>
      <c r="D61" s="16" t="s">
        <v>283</v>
      </c>
      <c r="E61" s="16" t="s">
        <v>23</v>
      </c>
      <c r="F61" s="22" t="s">
        <v>863</v>
      </c>
      <c r="G61" s="23"/>
      <c r="H61" s="95">
        <v>6000</v>
      </c>
      <c r="I61" s="24">
        <f t="shared" si="0"/>
        <v>3478125</v>
      </c>
      <c r="J61" s="97">
        <f>+Tableau7910111213154681012141618222468101213[[#This Row],[Dépenses]]*0.01</f>
        <v>60</v>
      </c>
      <c r="K61" s="97">
        <f>+Tableau7910111213154681012141618222468101213[[#This Row],[Dépenses]]*0.29</f>
        <v>1739.9999999999998</v>
      </c>
      <c r="L61" s="97">
        <f>+Tableau7910111213154681012141618222468101213[[#This Row],[Dépenses]]*0.7</f>
        <v>4200</v>
      </c>
    </row>
    <row r="62" spans="1:18" ht="14.45" hidden="1" customHeight="1" x14ac:dyDescent="0.25">
      <c r="B62" s="14">
        <v>57</v>
      </c>
      <c r="C62" s="15">
        <v>46211</v>
      </c>
      <c r="D62" s="16" t="s">
        <v>283</v>
      </c>
      <c r="E62" s="16" t="s">
        <v>23</v>
      </c>
      <c r="F62" s="22" t="s">
        <v>864</v>
      </c>
      <c r="G62" s="23"/>
      <c r="H62" s="95">
        <v>21000</v>
      </c>
      <c r="I62" s="24">
        <f t="shared" si="0"/>
        <v>3457125</v>
      </c>
      <c r="J62" s="97">
        <f>+Tableau7910111213154681012141618222468101213[[#This Row],[Dépenses]]*0.01</f>
        <v>210</v>
      </c>
      <c r="K62" s="97">
        <f>+Tableau7910111213154681012141618222468101213[[#This Row],[Dépenses]]*0.29</f>
        <v>6090</v>
      </c>
      <c r="L62" s="97">
        <f>+Tableau7910111213154681012141618222468101213[[#This Row],[Dépenses]]*0.7</f>
        <v>14699.999999999998</v>
      </c>
    </row>
    <row r="63" spans="1:18" ht="14.45" hidden="1" customHeight="1" x14ac:dyDescent="0.25">
      <c r="B63" s="14">
        <v>58</v>
      </c>
      <c r="C63" s="15">
        <v>46211</v>
      </c>
      <c r="D63" s="16" t="s">
        <v>283</v>
      </c>
      <c r="E63" s="16" t="s">
        <v>23</v>
      </c>
      <c r="F63" s="22" t="s">
        <v>865</v>
      </c>
      <c r="G63" s="23"/>
      <c r="H63" s="95">
        <v>49375</v>
      </c>
      <c r="I63" s="24">
        <f t="shared" si="0"/>
        <v>3407750</v>
      </c>
      <c r="J63" s="97">
        <f>+Tableau7910111213154681012141618222468101213[[#This Row],[Dépenses]]*0.01</f>
        <v>493.75</v>
      </c>
      <c r="K63" s="97">
        <f>+Tableau7910111213154681012141618222468101213[[#This Row],[Dépenses]]*0.29</f>
        <v>14318.749999999998</v>
      </c>
      <c r="L63" s="97">
        <f>+Tableau7910111213154681012141618222468101213[[#This Row],[Dépenses]]*0.7</f>
        <v>34562.5</v>
      </c>
    </row>
    <row r="64" spans="1:18" ht="14.45" hidden="1" customHeight="1" x14ac:dyDescent="0.25">
      <c r="B64" s="14">
        <v>59</v>
      </c>
      <c r="C64" s="15">
        <v>46211</v>
      </c>
      <c r="D64" s="16" t="s">
        <v>283</v>
      </c>
      <c r="E64" s="16" t="s">
        <v>24</v>
      </c>
      <c r="F64" s="22" t="s">
        <v>866</v>
      </c>
      <c r="G64" s="23"/>
      <c r="H64" s="95">
        <v>10000</v>
      </c>
      <c r="I64" s="24">
        <f t="shared" si="0"/>
        <v>3397750</v>
      </c>
      <c r="J64" s="97">
        <f>+Tableau7910111213154681012141618222468101213[[#This Row],[Dépenses]]*0.01</f>
        <v>100</v>
      </c>
      <c r="K64" s="97">
        <f>+Tableau7910111213154681012141618222468101213[[#This Row],[Dépenses]]*0.29</f>
        <v>2900</v>
      </c>
      <c r="L64" s="97">
        <f>+Tableau7910111213154681012141618222468101213[[#This Row],[Dépenses]]*0.7</f>
        <v>7000</v>
      </c>
    </row>
    <row r="65" spans="2:12" ht="14.45" hidden="1" customHeight="1" x14ac:dyDescent="0.25">
      <c r="B65" s="14">
        <v>60</v>
      </c>
      <c r="C65" s="15">
        <v>46211</v>
      </c>
      <c r="D65" s="16" t="s">
        <v>283</v>
      </c>
      <c r="E65" s="16" t="s">
        <v>24</v>
      </c>
      <c r="F65" s="22" t="s">
        <v>867</v>
      </c>
      <c r="G65" s="23"/>
      <c r="H65" s="95">
        <v>31250</v>
      </c>
      <c r="I65" s="24">
        <f t="shared" si="0"/>
        <v>3366500</v>
      </c>
      <c r="J65" s="97">
        <f>+Tableau7910111213154681012141618222468101213[[#This Row],[Dépenses]]*0.01</f>
        <v>312.5</v>
      </c>
      <c r="K65" s="97">
        <f>+Tableau7910111213154681012141618222468101213[[#This Row],[Dépenses]]*0.29</f>
        <v>9062.5</v>
      </c>
      <c r="L65" s="97">
        <f>+Tableau7910111213154681012141618222468101213[[#This Row],[Dépenses]]*0.7</f>
        <v>21875</v>
      </c>
    </row>
    <row r="66" spans="2:12" ht="14.45" hidden="1" customHeight="1" x14ac:dyDescent="0.25">
      <c r="B66" s="14">
        <v>61</v>
      </c>
      <c r="C66" s="15">
        <v>46211</v>
      </c>
      <c r="D66" s="16" t="s">
        <v>283</v>
      </c>
      <c r="E66" s="16" t="s">
        <v>24</v>
      </c>
      <c r="F66" s="22" t="s">
        <v>868</v>
      </c>
      <c r="G66" s="23"/>
      <c r="H66" s="95">
        <v>64000</v>
      </c>
      <c r="I66" s="24">
        <f t="shared" si="0"/>
        <v>3302500</v>
      </c>
      <c r="J66" s="97">
        <f>+Tableau7910111213154681012141618222468101213[[#This Row],[Dépenses]]*0.01</f>
        <v>640</v>
      </c>
      <c r="K66" s="97">
        <f>+Tableau7910111213154681012141618222468101213[[#This Row],[Dépenses]]*0.29</f>
        <v>18560</v>
      </c>
      <c r="L66" s="97">
        <f>+Tableau7910111213154681012141618222468101213[[#This Row],[Dépenses]]*0.7</f>
        <v>44800</v>
      </c>
    </row>
    <row r="67" spans="2:12" ht="14.45" hidden="1" customHeight="1" x14ac:dyDescent="0.25">
      <c r="B67" s="14">
        <v>62</v>
      </c>
      <c r="C67" s="15">
        <v>46211</v>
      </c>
      <c r="D67" s="16" t="s">
        <v>11</v>
      </c>
      <c r="E67" s="16" t="s">
        <v>24</v>
      </c>
      <c r="F67" s="22" t="s">
        <v>869</v>
      </c>
      <c r="G67" s="23"/>
      <c r="H67" s="95">
        <v>5000</v>
      </c>
      <c r="I67" s="24">
        <f t="shared" si="0"/>
        <v>3297500</v>
      </c>
      <c r="J67" s="97">
        <f>+Tableau7910111213154681012141618222468101213[[#This Row],[Dépenses]]*0.01</f>
        <v>50</v>
      </c>
      <c r="K67" s="97">
        <f>+Tableau7910111213154681012141618222468101213[[#This Row],[Dépenses]]*0.29</f>
        <v>1450</v>
      </c>
      <c r="L67" s="97">
        <f>+Tableau7910111213154681012141618222468101213[[#This Row],[Dépenses]]*0.7</f>
        <v>3500</v>
      </c>
    </row>
    <row r="68" spans="2:12" ht="14.45" customHeight="1" x14ac:dyDescent="0.25">
      <c r="B68" s="14">
        <v>63</v>
      </c>
      <c r="C68" s="15">
        <v>46212</v>
      </c>
      <c r="D68" s="16" t="s">
        <v>15</v>
      </c>
      <c r="E68" s="16" t="s">
        <v>13</v>
      </c>
      <c r="F68" s="22" t="s">
        <v>870</v>
      </c>
      <c r="G68" s="23">
        <v>350000</v>
      </c>
      <c r="H68" s="59"/>
      <c r="I68" s="24">
        <f t="shared" si="0"/>
        <v>3647500</v>
      </c>
      <c r="J68">
        <f>+Tableau7910111213154681012141618222468101213[[#This Row],[Dépenses]]*0.01</f>
        <v>0</v>
      </c>
      <c r="K68">
        <f>+Tableau7910111213154681012141618222468101213[[#This Row],[Dépenses]]*0.29</f>
        <v>0</v>
      </c>
      <c r="L68">
        <f>+Tableau7910111213154681012141618222468101213[[#This Row],[Dépenses]]*0.7</f>
        <v>0</v>
      </c>
    </row>
    <row r="69" spans="2:12" ht="14.45" customHeight="1" x14ac:dyDescent="0.25">
      <c r="B69" s="14">
        <v>64</v>
      </c>
      <c r="C69" s="15">
        <v>46212</v>
      </c>
      <c r="D69" s="16" t="s">
        <v>14</v>
      </c>
      <c r="E69" s="16" t="s">
        <v>13</v>
      </c>
      <c r="F69" s="22" t="s">
        <v>871</v>
      </c>
      <c r="G69" s="23">
        <v>10500</v>
      </c>
      <c r="H69" s="59"/>
      <c r="I69" s="24">
        <f t="shared" si="0"/>
        <v>3658000</v>
      </c>
      <c r="J69">
        <f>+Tableau7910111213154681012141618222468101213[[#This Row],[Dépenses]]*0.01</f>
        <v>0</v>
      </c>
      <c r="K69">
        <f>+Tableau7910111213154681012141618222468101213[[#This Row],[Dépenses]]*0.29</f>
        <v>0</v>
      </c>
      <c r="L69">
        <f>+Tableau7910111213154681012141618222468101213[[#This Row],[Dépenses]]*0.7</f>
        <v>0</v>
      </c>
    </row>
    <row r="70" spans="2:12" ht="14.45" customHeight="1" x14ac:dyDescent="0.25">
      <c r="B70" s="14">
        <v>66</v>
      </c>
      <c r="C70" s="15">
        <v>46212</v>
      </c>
      <c r="D70" s="16" t="s">
        <v>15</v>
      </c>
      <c r="E70" s="16" t="s">
        <v>13</v>
      </c>
      <c r="F70" s="22" t="s">
        <v>191</v>
      </c>
      <c r="G70" s="23">
        <v>100000</v>
      </c>
      <c r="H70" s="59"/>
      <c r="I70" s="24">
        <f t="shared" si="0"/>
        <v>3758000</v>
      </c>
      <c r="J70">
        <f>+Tableau7910111213154681012141618222468101213[[#This Row],[Dépenses]]*0.01</f>
        <v>0</v>
      </c>
      <c r="K70">
        <f>+Tableau7910111213154681012141618222468101213[[#This Row],[Dépenses]]*0.29</f>
        <v>0</v>
      </c>
      <c r="L70">
        <f>+Tableau7910111213154681012141618222468101213[[#This Row],[Dépenses]]*0.7</f>
        <v>0</v>
      </c>
    </row>
    <row r="71" spans="2:12" x14ac:dyDescent="0.25">
      <c r="B71" s="14">
        <v>67</v>
      </c>
      <c r="C71" s="15">
        <v>46212</v>
      </c>
      <c r="D71" s="16" t="s">
        <v>14</v>
      </c>
      <c r="E71" s="16" t="s">
        <v>13</v>
      </c>
      <c r="F71" s="22" t="s">
        <v>872</v>
      </c>
      <c r="G71" s="23">
        <v>35000</v>
      </c>
      <c r="H71" s="59"/>
      <c r="I71" s="24">
        <f t="shared" si="0"/>
        <v>3793000</v>
      </c>
      <c r="J71">
        <f>+Tableau7910111213154681012141618222468101213[[#This Row],[Dépenses]]*0.01</f>
        <v>0</v>
      </c>
      <c r="K71">
        <f>+Tableau7910111213154681012141618222468101213[[#This Row],[Dépenses]]*0.29</f>
        <v>0</v>
      </c>
      <c r="L71">
        <f>+Tableau7910111213154681012141618222468101213[[#This Row],[Dépenses]]*0.7</f>
        <v>0</v>
      </c>
    </row>
    <row r="72" spans="2:12" x14ac:dyDescent="0.25">
      <c r="B72" s="14">
        <v>68</v>
      </c>
      <c r="C72" s="15">
        <v>46212</v>
      </c>
      <c r="D72" s="16" t="s">
        <v>14</v>
      </c>
      <c r="E72" s="16" t="s">
        <v>13</v>
      </c>
      <c r="F72" s="22" t="s">
        <v>873</v>
      </c>
      <c r="G72" s="23">
        <v>10500</v>
      </c>
      <c r="H72" s="59"/>
      <c r="I72" s="24">
        <f t="shared" ref="I72:I135" si="1">IF(OR(G72,H72&gt;0),(I71+G72-H72),0)</f>
        <v>3803500</v>
      </c>
      <c r="J72">
        <f>+Tableau7910111213154681012141618222468101213[[#This Row],[Dépenses]]*0.01</f>
        <v>0</v>
      </c>
      <c r="K72">
        <f>+Tableau7910111213154681012141618222468101213[[#This Row],[Dépenses]]*0.29</f>
        <v>0</v>
      </c>
      <c r="L72">
        <f>+Tableau7910111213154681012141618222468101213[[#This Row],[Dépenses]]*0.7</f>
        <v>0</v>
      </c>
    </row>
    <row r="73" spans="2:12" x14ac:dyDescent="0.25">
      <c r="B73" s="14">
        <v>69</v>
      </c>
      <c r="C73" s="15">
        <v>46212</v>
      </c>
      <c r="D73" s="16" t="s">
        <v>14</v>
      </c>
      <c r="E73" s="16" t="s">
        <v>13</v>
      </c>
      <c r="F73" s="22" t="s">
        <v>874</v>
      </c>
      <c r="G73" s="23">
        <v>14000</v>
      </c>
      <c r="H73" s="59"/>
      <c r="I73" s="24">
        <f t="shared" si="1"/>
        <v>3817500</v>
      </c>
      <c r="J73">
        <f>+Tableau7910111213154681012141618222468101213[[#This Row],[Dépenses]]*0.01</f>
        <v>0</v>
      </c>
      <c r="K73">
        <f>+Tableau7910111213154681012141618222468101213[[#This Row],[Dépenses]]*0.29</f>
        <v>0</v>
      </c>
      <c r="L73">
        <f>+Tableau7910111213154681012141618222468101213[[#This Row],[Dépenses]]*0.7</f>
        <v>0</v>
      </c>
    </row>
    <row r="74" spans="2:12" x14ac:dyDescent="0.25">
      <c r="B74" s="14">
        <v>70</v>
      </c>
      <c r="C74" s="15">
        <v>46212</v>
      </c>
      <c r="D74" s="16" t="s">
        <v>15</v>
      </c>
      <c r="E74" s="16" t="s">
        <v>16</v>
      </c>
      <c r="F74" s="22" t="s">
        <v>875</v>
      </c>
      <c r="G74" s="23">
        <v>803197</v>
      </c>
      <c r="H74" s="59"/>
      <c r="I74" s="24">
        <f t="shared" si="1"/>
        <v>4620697</v>
      </c>
      <c r="J74">
        <f>+Tableau7910111213154681012141618222468101213[[#This Row],[Dépenses]]*0.01</f>
        <v>0</v>
      </c>
      <c r="K74">
        <f>+Tableau7910111213154681012141618222468101213[[#This Row],[Dépenses]]*0.29</f>
        <v>0</v>
      </c>
      <c r="L74">
        <f>+Tableau7910111213154681012141618222468101213[[#This Row],[Dépenses]]*0.7</f>
        <v>0</v>
      </c>
    </row>
    <row r="75" spans="2:12" hidden="1" x14ac:dyDescent="0.25">
      <c r="B75" s="14">
        <v>71</v>
      </c>
      <c r="C75" s="15">
        <v>46212</v>
      </c>
      <c r="D75" s="16" t="s">
        <v>11</v>
      </c>
      <c r="E75" s="16" t="s">
        <v>24</v>
      </c>
      <c r="F75" s="22" t="s">
        <v>659</v>
      </c>
      <c r="G75" s="23"/>
      <c r="H75" s="95">
        <v>10000</v>
      </c>
      <c r="I75" s="24">
        <f t="shared" si="1"/>
        <v>4610697</v>
      </c>
      <c r="J75" s="97">
        <f>+Tableau7910111213154681012141618222468101213[[#This Row],[Dépenses]]*0.01</f>
        <v>100</v>
      </c>
      <c r="K75" s="97">
        <f>+Tableau7910111213154681012141618222468101213[[#This Row],[Dépenses]]*0.29</f>
        <v>2900</v>
      </c>
      <c r="L75" s="97">
        <f>+Tableau7910111213154681012141618222468101213[[#This Row],[Dépenses]]*0.7</f>
        <v>7000</v>
      </c>
    </row>
    <row r="76" spans="2:12" hidden="1" x14ac:dyDescent="0.25">
      <c r="B76" s="14">
        <v>72</v>
      </c>
      <c r="C76" s="15">
        <v>46212</v>
      </c>
      <c r="D76" s="16" t="s">
        <v>283</v>
      </c>
      <c r="E76" s="16" t="s">
        <v>24</v>
      </c>
      <c r="F76" s="22" t="s">
        <v>876</v>
      </c>
      <c r="G76" s="23"/>
      <c r="H76" s="95">
        <v>165500</v>
      </c>
      <c r="I76" s="24">
        <f t="shared" si="1"/>
        <v>4445197</v>
      </c>
      <c r="J76" s="97">
        <f>+Tableau7910111213154681012141618222468101213[[#This Row],[Dépenses]]*0.01</f>
        <v>1655</v>
      </c>
      <c r="K76" s="97">
        <f>+Tableau7910111213154681012141618222468101213[[#This Row],[Dépenses]]*0.29</f>
        <v>47995</v>
      </c>
      <c r="L76" s="97">
        <f>+Tableau7910111213154681012141618222468101213[[#This Row],[Dépenses]]*0.7</f>
        <v>115849.99999999999</v>
      </c>
    </row>
    <row r="77" spans="2:12" hidden="1" x14ac:dyDescent="0.25">
      <c r="B77" s="14">
        <v>73</v>
      </c>
      <c r="C77" s="15">
        <v>46212</v>
      </c>
      <c r="D77" s="16" t="s">
        <v>11</v>
      </c>
      <c r="E77" s="16" t="s">
        <v>12</v>
      </c>
      <c r="F77" s="22" t="s">
        <v>877</v>
      </c>
      <c r="G77" s="23"/>
      <c r="H77" s="95">
        <v>210000</v>
      </c>
      <c r="I77" s="24">
        <f t="shared" si="1"/>
        <v>4235197</v>
      </c>
      <c r="J77" s="97">
        <f>+Tableau7910111213154681012141618222468101213[[#This Row],[Dépenses]]*0.01</f>
        <v>2100</v>
      </c>
      <c r="K77" s="97">
        <f>+Tableau7910111213154681012141618222468101213[[#This Row],[Dépenses]]*0.29</f>
        <v>60899.999999999993</v>
      </c>
      <c r="L77" s="97">
        <f>+Tableau7910111213154681012141618222468101213[[#This Row],[Dépenses]]*0.7</f>
        <v>147000</v>
      </c>
    </row>
    <row r="78" spans="2:12" x14ac:dyDescent="0.25">
      <c r="B78" s="14">
        <v>74</v>
      </c>
      <c r="C78" s="15">
        <v>46213</v>
      </c>
      <c r="D78" s="16" t="s">
        <v>15</v>
      </c>
      <c r="E78" s="16" t="s">
        <v>13</v>
      </c>
      <c r="F78" s="22" t="s">
        <v>878</v>
      </c>
      <c r="G78" s="23">
        <v>285000</v>
      </c>
      <c r="H78" s="59"/>
      <c r="I78" s="24">
        <f t="shared" si="1"/>
        <v>4520197</v>
      </c>
      <c r="J78">
        <f>+Tableau7910111213154681012141618222468101213[[#This Row],[Dépenses]]*0.01</f>
        <v>0</v>
      </c>
      <c r="K78">
        <f>+Tableau7910111213154681012141618222468101213[[#This Row],[Dépenses]]*0.29</f>
        <v>0</v>
      </c>
      <c r="L78">
        <f>+Tableau7910111213154681012141618222468101213[[#This Row],[Dépenses]]*0.7</f>
        <v>0</v>
      </c>
    </row>
    <row r="79" spans="2:12" x14ac:dyDescent="0.25">
      <c r="B79" s="14">
        <v>75</v>
      </c>
      <c r="C79" s="15">
        <v>46213</v>
      </c>
      <c r="D79" s="16" t="s">
        <v>15</v>
      </c>
      <c r="E79" s="16" t="s">
        <v>13</v>
      </c>
      <c r="F79" s="22" t="s">
        <v>879</v>
      </c>
      <c r="G79" s="23">
        <v>285000</v>
      </c>
      <c r="H79" s="59"/>
      <c r="I79" s="24">
        <f t="shared" si="1"/>
        <v>4805197</v>
      </c>
      <c r="J79">
        <f>+Tableau7910111213154681012141618222468101213[[#This Row],[Dépenses]]*0.01</f>
        <v>0</v>
      </c>
      <c r="K79">
        <f>+Tableau7910111213154681012141618222468101213[[#This Row],[Dépenses]]*0.29</f>
        <v>0</v>
      </c>
      <c r="L79">
        <f>+Tableau7910111213154681012141618222468101213[[#This Row],[Dépenses]]*0.7</f>
        <v>0</v>
      </c>
    </row>
    <row r="80" spans="2:12" x14ac:dyDescent="0.25">
      <c r="B80" s="14">
        <v>76</v>
      </c>
      <c r="C80" s="15">
        <v>46213</v>
      </c>
      <c r="D80" s="16" t="s">
        <v>15</v>
      </c>
      <c r="E80" s="16" t="s">
        <v>13</v>
      </c>
      <c r="F80" s="22" t="s">
        <v>880</v>
      </c>
      <c r="G80" s="23">
        <v>350000</v>
      </c>
      <c r="H80" s="59"/>
      <c r="I80" s="24">
        <f t="shared" si="1"/>
        <v>5155197</v>
      </c>
      <c r="J80">
        <f>+Tableau7910111213154681012141618222468101213[[#This Row],[Dépenses]]*0.01</f>
        <v>0</v>
      </c>
      <c r="K80">
        <f>+Tableau7910111213154681012141618222468101213[[#This Row],[Dépenses]]*0.29</f>
        <v>0</v>
      </c>
      <c r="L80">
        <f>+Tableau7910111213154681012141618222468101213[[#This Row],[Dépenses]]*0.7</f>
        <v>0</v>
      </c>
    </row>
    <row r="81" spans="2:12" x14ac:dyDescent="0.25">
      <c r="B81" s="14">
        <v>77</v>
      </c>
      <c r="C81" s="15">
        <v>46213</v>
      </c>
      <c r="D81" s="16" t="s">
        <v>15</v>
      </c>
      <c r="E81" s="16" t="s">
        <v>13</v>
      </c>
      <c r="F81" s="22" t="s">
        <v>881</v>
      </c>
      <c r="G81" s="23">
        <v>576000</v>
      </c>
      <c r="H81" s="59"/>
      <c r="I81" s="24">
        <f t="shared" si="1"/>
        <v>5731197</v>
      </c>
      <c r="J81">
        <f>+Tableau7910111213154681012141618222468101213[[#This Row],[Dépenses]]*0.01</f>
        <v>0</v>
      </c>
      <c r="K81">
        <f>+Tableau7910111213154681012141618222468101213[[#This Row],[Dépenses]]*0.29</f>
        <v>0</v>
      </c>
      <c r="L81">
        <f>+Tableau7910111213154681012141618222468101213[[#This Row],[Dépenses]]*0.7</f>
        <v>0</v>
      </c>
    </row>
    <row r="82" spans="2:12" x14ac:dyDescent="0.25">
      <c r="B82" s="14">
        <v>78</v>
      </c>
      <c r="C82" s="15">
        <v>46213</v>
      </c>
      <c r="D82" s="16" t="s">
        <v>18</v>
      </c>
      <c r="E82" s="16" t="s">
        <v>10</v>
      </c>
      <c r="F82" s="22" t="s">
        <v>834</v>
      </c>
      <c r="G82" s="23">
        <v>400000</v>
      </c>
      <c r="H82" s="59"/>
      <c r="I82" s="24">
        <f t="shared" si="1"/>
        <v>6131197</v>
      </c>
      <c r="J82">
        <f>+Tableau7910111213154681012141618222468101213[[#This Row],[Dépenses]]*0.01</f>
        <v>0</v>
      </c>
      <c r="K82">
        <f>+Tableau7910111213154681012141618222468101213[[#This Row],[Dépenses]]*0.29</f>
        <v>0</v>
      </c>
      <c r="L82">
        <f>+Tableau7910111213154681012141618222468101213[[#This Row],[Dépenses]]*0.7</f>
        <v>0</v>
      </c>
    </row>
    <row r="83" spans="2:12" x14ac:dyDescent="0.25">
      <c r="B83" s="14">
        <v>79</v>
      </c>
      <c r="C83" s="15">
        <v>46213</v>
      </c>
      <c r="D83" s="16" t="s">
        <v>14</v>
      </c>
      <c r="E83" s="16" t="s">
        <v>13</v>
      </c>
      <c r="F83" s="22" t="s">
        <v>882</v>
      </c>
      <c r="G83" s="23">
        <v>70000</v>
      </c>
      <c r="H83" s="59"/>
      <c r="I83" s="24">
        <f t="shared" si="1"/>
        <v>6201197</v>
      </c>
      <c r="J83">
        <f>+Tableau7910111213154681012141618222468101213[[#This Row],[Dépenses]]*0.01</f>
        <v>0</v>
      </c>
      <c r="K83">
        <f>+Tableau7910111213154681012141618222468101213[[#This Row],[Dépenses]]*0.29</f>
        <v>0</v>
      </c>
      <c r="L83">
        <f>+Tableau7910111213154681012141618222468101213[[#This Row],[Dépenses]]*0.7</f>
        <v>0</v>
      </c>
    </row>
    <row r="84" spans="2:12" hidden="1" x14ac:dyDescent="0.25">
      <c r="B84" s="14">
        <v>80</v>
      </c>
      <c r="C84" s="15">
        <v>46213</v>
      </c>
      <c r="D84" s="16" t="s">
        <v>283</v>
      </c>
      <c r="E84" s="16" t="s">
        <v>23</v>
      </c>
      <c r="F84" s="22" t="s">
        <v>883</v>
      </c>
      <c r="G84" s="23"/>
      <c r="H84" s="95">
        <v>774400</v>
      </c>
      <c r="I84" s="24">
        <f t="shared" si="1"/>
        <v>5426797</v>
      </c>
      <c r="J84" s="97">
        <f>+Tableau7910111213154681012141618222468101213[[#This Row],[Dépenses]]*0.01</f>
        <v>7744</v>
      </c>
      <c r="K84" s="97">
        <f>+Tableau7910111213154681012141618222468101213[[#This Row],[Dépenses]]*0.29</f>
        <v>224575.99999999997</v>
      </c>
      <c r="L84" s="97">
        <f>+Tableau7910111213154681012141618222468101213[[#This Row],[Dépenses]]*0.7</f>
        <v>542080</v>
      </c>
    </row>
    <row r="85" spans="2:12" hidden="1" x14ac:dyDescent="0.25">
      <c r="B85" s="14">
        <v>81</v>
      </c>
      <c r="C85" s="15">
        <v>46213</v>
      </c>
      <c r="D85" s="16" t="s">
        <v>11</v>
      </c>
      <c r="E85" s="16" t="s">
        <v>12</v>
      </c>
      <c r="F85" s="22" t="s">
        <v>884</v>
      </c>
      <c r="G85" s="23"/>
      <c r="H85" s="95">
        <v>803197</v>
      </c>
      <c r="I85" s="24">
        <f t="shared" si="1"/>
        <v>4623600</v>
      </c>
      <c r="J85" s="97">
        <f>+Tableau7910111213154681012141618222468101213[[#This Row],[Dépenses]]*0.01</f>
        <v>8031.97</v>
      </c>
      <c r="K85" s="97">
        <f>+Tableau7910111213154681012141618222468101213[[#This Row],[Dépenses]]*0.29</f>
        <v>232927.12999999998</v>
      </c>
      <c r="L85" s="97">
        <f>+Tableau7910111213154681012141618222468101213[[#This Row],[Dépenses]]*0.7</f>
        <v>562237.89999999991</v>
      </c>
    </row>
    <row r="86" spans="2:12" hidden="1" x14ac:dyDescent="0.25">
      <c r="B86" s="14">
        <v>82</v>
      </c>
      <c r="C86" s="15">
        <v>46213</v>
      </c>
      <c r="D86" s="16" t="s">
        <v>11</v>
      </c>
      <c r="E86" s="16" t="s">
        <v>12</v>
      </c>
      <c r="F86" s="22" t="s">
        <v>885</v>
      </c>
      <c r="G86" s="23"/>
      <c r="H86" s="95">
        <v>3000000</v>
      </c>
      <c r="I86" s="24">
        <f t="shared" si="1"/>
        <v>1623600</v>
      </c>
      <c r="J86" s="97">
        <f>+Tableau7910111213154681012141618222468101213[[#This Row],[Dépenses]]*0.01</f>
        <v>30000</v>
      </c>
      <c r="K86" s="97">
        <f>+Tableau7910111213154681012141618222468101213[[#This Row],[Dépenses]]*0.29</f>
        <v>869999.99999999988</v>
      </c>
      <c r="L86" s="97">
        <f>+Tableau7910111213154681012141618222468101213[[#This Row],[Dépenses]]*0.7</f>
        <v>2100000</v>
      </c>
    </row>
    <row r="87" spans="2:12" x14ac:dyDescent="0.25">
      <c r="B87" s="14">
        <v>83</v>
      </c>
      <c r="C87" s="15">
        <v>46214</v>
      </c>
      <c r="D87" s="16" t="s">
        <v>14</v>
      </c>
      <c r="E87" s="16" t="s">
        <v>10</v>
      </c>
      <c r="F87" s="22" t="s">
        <v>886</v>
      </c>
      <c r="G87" s="23">
        <v>47000</v>
      </c>
      <c r="H87" s="59"/>
      <c r="I87" s="24">
        <f t="shared" si="1"/>
        <v>1670600</v>
      </c>
      <c r="J87">
        <f>+Tableau7910111213154681012141618222468101213[[#This Row],[Dépenses]]*0.01</f>
        <v>0</v>
      </c>
      <c r="K87">
        <f>+Tableau7910111213154681012141618222468101213[[#This Row],[Dépenses]]*0.29</f>
        <v>0</v>
      </c>
      <c r="L87">
        <f>+Tableau7910111213154681012141618222468101213[[#This Row],[Dépenses]]*0.7</f>
        <v>0</v>
      </c>
    </row>
    <row r="88" spans="2:12" x14ac:dyDescent="0.25">
      <c r="B88" s="14">
        <v>84</v>
      </c>
      <c r="C88" s="15">
        <v>46214</v>
      </c>
      <c r="D88" s="16" t="s">
        <v>15</v>
      </c>
      <c r="E88" s="16" t="s">
        <v>13</v>
      </c>
      <c r="F88" s="22" t="s">
        <v>887</v>
      </c>
      <c r="G88" s="23">
        <v>100000</v>
      </c>
      <c r="H88" s="59"/>
      <c r="I88" s="24">
        <f t="shared" si="1"/>
        <v>1770600</v>
      </c>
      <c r="J88">
        <f>+Tableau7910111213154681012141618222468101213[[#This Row],[Dépenses]]*0.01</f>
        <v>0</v>
      </c>
      <c r="K88">
        <f>+Tableau7910111213154681012141618222468101213[[#This Row],[Dépenses]]*0.29</f>
        <v>0</v>
      </c>
      <c r="L88">
        <f>+Tableau7910111213154681012141618222468101213[[#This Row],[Dépenses]]*0.7</f>
        <v>0</v>
      </c>
    </row>
    <row r="89" spans="2:12" x14ac:dyDescent="0.25">
      <c r="B89" s="14">
        <v>85</v>
      </c>
      <c r="C89" s="15">
        <v>46214</v>
      </c>
      <c r="D89" s="16" t="s">
        <v>14</v>
      </c>
      <c r="E89" s="16" t="s">
        <v>13</v>
      </c>
      <c r="F89" s="22" t="s">
        <v>888</v>
      </c>
      <c r="G89" s="23">
        <v>3500</v>
      </c>
      <c r="H89" s="59"/>
      <c r="I89" s="24">
        <f t="shared" si="1"/>
        <v>1774100</v>
      </c>
      <c r="J89">
        <f>+Tableau7910111213154681012141618222468101213[[#This Row],[Dépenses]]*0.01</f>
        <v>0</v>
      </c>
      <c r="K89">
        <f>+Tableau7910111213154681012141618222468101213[[#This Row],[Dépenses]]*0.29</f>
        <v>0</v>
      </c>
      <c r="L89">
        <f>+Tableau7910111213154681012141618222468101213[[#This Row],[Dépenses]]*0.7</f>
        <v>0</v>
      </c>
    </row>
    <row r="90" spans="2:12" hidden="1" x14ac:dyDescent="0.25">
      <c r="B90" s="14">
        <v>86</v>
      </c>
      <c r="C90" s="15">
        <v>46214</v>
      </c>
      <c r="D90" s="16" t="s">
        <v>11</v>
      </c>
      <c r="E90" s="16" t="s">
        <v>24</v>
      </c>
      <c r="F90" s="22" t="s">
        <v>617</v>
      </c>
      <c r="G90" s="23"/>
      <c r="H90" s="95">
        <v>15000</v>
      </c>
      <c r="I90" s="24">
        <f t="shared" si="1"/>
        <v>1759100</v>
      </c>
      <c r="J90" s="97">
        <f>+Tableau7910111213154681012141618222468101213[[#This Row],[Dépenses]]*0.01</f>
        <v>150</v>
      </c>
      <c r="K90" s="97">
        <f>+Tableau7910111213154681012141618222468101213[[#This Row],[Dépenses]]*0.29</f>
        <v>4350</v>
      </c>
      <c r="L90" s="97">
        <f>+Tableau7910111213154681012141618222468101213[[#This Row],[Dépenses]]*0.7</f>
        <v>10500</v>
      </c>
    </row>
    <row r="91" spans="2:12" hidden="1" x14ac:dyDescent="0.25">
      <c r="B91" s="14">
        <v>87</v>
      </c>
      <c r="C91" s="15">
        <v>46214</v>
      </c>
      <c r="D91" s="16" t="s">
        <v>283</v>
      </c>
      <c r="E91" s="16" t="s">
        <v>23</v>
      </c>
      <c r="F91" s="22" t="s">
        <v>889</v>
      </c>
      <c r="G91" s="23"/>
      <c r="H91" s="95">
        <v>102400</v>
      </c>
      <c r="I91" s="24">
        <f t="shared" si="1"/>
        <v>1656700</v>
      </c>
      <c r="J91" s="97">
        <f>+Tableau7910111213154681012141618222468101213[[#This Row],[Dépenses]]*0.01</f>
        <v>1024</v>
      </c>
      <c r="K91" s="97">
        <f>+Tableau7910111213154681012141618222468101213[[#This Row],[Dépenses]]*0.29</f>
        <v>29695.999999999996</v>
      </c>
      <c r="L91" s="97">
        <f>+Tableau7910111213154681012141618222468101213[[#This Row],[Dépenses]]*0.7</f>
        <v>71680</v>
      </c>
    </row>
    <row r="92" spans="2:12" hidden="1" x14ac:dyDescent="0.25">
      <c r="B92" s="14">
        <v>88</v>
      </c>
      <c r="C92" s="15">
        <v>46214</v>
      </c>
      <c r="D92" s="16" t="s">
        <v>283</v>
      </c>
      <c r="E92" s="16" t="s">
        <v>21</v>
      </c>
      <c r="F92" s="22" t="s">
        <v>890</v>
      </c>
      <c r="G92" s="23"/>
      <c r="H92" s="95">
        <v>15000</v>
      </c>
      <c r="I92" s="24">
        <f t="shared" si="1"/>
        <v>1641700</v>
      </c>
      <c r="J92" s="97">
        <f>+Tableau7910111213154681012141618222468101213[[#This Row],[Dépenses]]*0.01</f>
        <v>150</v>
      </c>
      <c r="K92" s="97">
        <f>+Tableau7910111213154681012141618222468101213[[#This Row],[Dépenses]]*0.29</f>
        <v>4350</v>
      </c>
      <c r="L92" s="97">
        <f>+Tableau7910111213154681012141618222468101213[[#This Row],[Dépenses]]*0.7</f>
        <v>10500</v>
      </c>
    </row>
    <row r="93" spans="2:12" hidden="1" x14ac:dyDescent="0.25">
      <c r="B93" s="14">
        <v>89</v>
      </c>
      <c r="C93" s="15">
        <v>46214</v>
      </c>
      <c r="D93" s="16" t="s">
        <v>283</v>
      </c>
      <c r="E93" s="16" t="s">
        <v>17</v>
      </c>
      <c r="F93" s="22" t="s">
        <v>891</v>
      </c>
      <c r="G93" s="23"/>
      <c r="H93" s="95">
        <v>226000</v>
      </c>
      <c r="I93" s="24">
        <f t="shared" si="1"/>
        <v>1415700</v>
      </c>
      <c r="J93" s="97">
        <f>+Tableau7910111213154681012141618222468101213[[#This Row],[Dépenses]]*0.01</f>
        <v>2260</v>
      </c>
      <c r="K93" s="97">
        <f>+Tableau7910111213154681012141618222468101213[[#This Row],[Dépenses]]*0.29</f>
        <v>65540</v>
      </c>
      <c r="L93" s="97">
        <f>+Tableau7910111213154681012141618222468101213[[#This Row],[Dépenses]]*0.7</f>
        <v>158200</v>
      </c>
    </row>
    <row r="94" spans="2:12" hidden="1" x14ac:dyDescent="0.25">
      <c r="B94" s="14">
        <v>90</v>
      </c>
      <c r="C94" s="15">
        <v>46214</v>
      </c>
      <c r="D94" s="16" t="s">
        <v>283</v>
      </c>
      <c r="E94" s="16" t="s">
        <v>17</v>
      </c>
      <c r="F94" s="22" t="s">
        <v>677</v>
      </c>
      <c r="G94" s="23"/>
      <c r="H94" s="95">
        <v>36000</v>
      </c>
      <c r="I94" s="24">
        <f t="shared" si="1"/>
        <v>1379700</v>
      </c>
      <c r="J94" s="97">
        <f>+Tableau7910111213154681012141618222468101213[[#This Row],[Dépenses]]*0.01</f>
        <v>360</v>
      </c>
      <c r="K94" s="97">
        <f>+Tableau7910111213154681012141618222468101213[[#This Row],[Dépenses]]*0.29</f>
        <v>10440</v>
      </c>
      <c r="L94" s="97">
        <f>+Tableau7910111213154681012141618222468101213[[#This Row],[Dépenses]]*0.7</f>
        <v>25200</v>
      </c>
    </row>
    <row r="95" spans="2:12" hidden="1" x14ac:dyDescent="0.25">
      <c r="B95" s="14">
        <v>91</v>
      </c>
      <c r="C95" s="15">
        <v>46214</v>
      </c>
      <c r="D95" s="16" t="s">
        <v>11</v>
      </c>
      <c r="E95" s="16" t="s">
        <v>21</v>
      </c>
      <c r="F95" s="22" t="s">
        <v>125</v>
      </c>
      <c r="G95" s="23"/>
      <c r="H95" s="95">
        <v>5000</v>
      </c>
      <c r="I95" s="24">
        <f t="shared" si="1"/>
        <v>1374700</v>
      </c>
      <c r="J95" s="97">
        <f>+Tableau7910111213154681012141618222468101213[[#This Row],[Dépenses]]*0.01</f>
        <v>50</v>
      </c>
      <c r="K95" s="97">
        <f>+Tableau7910111213154681012141618222468101213[[#This Row],[Dépenses]]*0.29</f>
        <v>1450</v>
      </c>
      <c r="L95" s="97">
        <f>+Tableau7910111213154681012141618222468101213[[#This Row],[Dépenses]]*0.7</f>
        <v>3500</v>
      </c>
    </row>
    <row r="96" spans="2:12" x14ac:dyDescent="0.25">
      <c r="B96" s="14">
        <v>92</v>
      </c>
      <c r="C96" s="15">
        <v>46216</v>
      </c>
      <c r="D96" s="16" t="s">
        <v>14</v>
      </c>
      <c r="E96" s="16" t="s">
        <v>13</v>
      </c>
      <c r="F96" s="22" t="s">
        <v>892</v>
      </c>
      <c r="G96" s="23">
        <v>21000</v>
      </c>
      <c r="H96" s="59"/>
      <c r="I96" s="24">
        <f t="shared" si="1"/>
        <v>1395700</v>
      </c>
      <c r="J96">
        <f>+Tableau7910111213154681012141618222468101213[[#This Row],[Dépenses]]*0.01</f>
        <v>0</v>
      </c>
      <c r="K96">
        <f>+Tableau7910111213154681012141618222468101213[[#This Row],[Dépenses]]*0.29</f>
        <v>0</v>
      </c>
      <c r="L96">
        <f>+Tableau7910111213154681012141618222468101213[[#This Row],[Dépenses]]*0.7</f>
        <v>0</v>
      </c>
    </row>
    <row r="97" spans="2:12" x14ac:dyDescent="0.25">
      <c r="B97" s="14">
        <v>93</v>
      </c>
      <c r="C97" s="15">
        <v>46216</v>
      </c>
      <c r="D97" s="16" t="s">
        <v>15</v>
      </c>
      <c r="E97" s="16" t="s">
        <v>13</v>
      </c>
      <c r="F97" s="22" t="s">
        <v>893</v>
      </c>
      <c r="G97" s="23">
        <v>644000</v>
      </c>
      <c r="H97" s="59"/>
      <c r="I97" s="24">
        <f t="shared" si="1"/>
        <v>2039700</v>
      </c>
      <c r="J97">
        <f>+Tableau7910111213154681012141618222468101213[[#This Row],[Dépenses]]*0.01</f>
        <v>0</v>
      </c>
      <c r="K97">
        <f>+Tableau7910111213154681012141618222468101213[[#This Row],[Dépenses]]*0.29</f>
        <v>0</v>
      </c>
      <c r="L97">
        <f>+Tableau7910111213154681012141618222468101213[[#This Row],[Dépenses]]*0.7</f>
        <v>0</v>
      </c>
    </row>
    <row r="98" spans="2:12" x14ac:dyDescent="0.25">
      <c r="B98" s="14">
        <v>94</v>
      </c>
      <c r="C98" s="15">
        <v>46216</v>
      </c>
      <c r="D98" s="16" t="s">
        <v>14</v>
      </c>
      <c r="E98" s="16" t="s">
        <v>13</v>
      </c>
      <c r="F98" s="22" t="s">
        <v>894</v>
      </c>
      <c r="G98" s="23">
        <v>14000</v>
      </c>
      <c r="H98" s="59"/>
      <c r="I98" s="24">
        <f t="shared" si="1"/>
        <v>2053700</v>
      </c>
      <c r="J98">
        <f>+Tableau7910111213154681012141618222468101213[[#This Row],[Dépenses]]*0.01</f>
        <v>0</v>
      </c>
      <c r="K98">
        <f>+Tableau7910111213154681012141618222468101213[[#This Row],[Dépenses]]*0.29</f>
        <v>0</v>
      </c>
      <c r="L98">
        <f>+Tableau7910111213154681012141618222468101213[[#This Row],[Dépenses]]*0.7</f>
        <v>0</v>
      </c>
    </row>
    <row r="99" spans="2:12" x14ac:dyDescent="0.25">
      <c r="B99" s="14">
        <v>95</v>
      </c>
      <c r="C99" s="15">
        <v>46216</v>
      </c>
      <c r="D99" s="16" t="s">
        <v>18</v>
      </c>
      <c r="E99" s="16" t="s">
        <v>16</v>
      </c>
      <c r="F99" s="22" t="s">
        <v>895</v>
      </c>
      <c r="G99" s="23">
        <v>35000</v>
      </c>
      <c r="H99" s="59"/>
      <c r="I99" s="24">
        <f t="shared" si="1"/>
        <v>2088700</v>
      </c>
      <c r="J99">
        <f>+Tableau7910111213154681012141618222468101213[[#This Row],[Dépenses]]*0.01</f>
        <v>0</v>
      </c>
      <c r="K99">
        <f>+Tableau7910111213154681012141618222468101213[[#This Row],[Dépenses]]*0.29</f>
        <v>0</v>
      </c>
      <c r="L99">
        <f>+Tableau7910111213154681012141618222468101213[[#This Row],[Dépenses]]*0.7</f>
        <v>0</v>
      </c>
    </row>
    <row r="100" spans="2:12" hidden="1" x14ac:dyDescent="0.25">
      <c r="B100" s="14">
        <v>96</v>
      </c>
      <c r="C100" s="15">
        <v>46216</v>
      </c>
      <c r="D100" s="16" t="s">
        <v>283</v>
      </c>
      <c r="E100" s="16" t="s">
        <v>17</v>
      </c>
      <c r="F100" s="22" t="s">
        <v>896</v>
      </c>
      <c r="G100" s="23"/>
      <c r="H100" s="95">
        <v>45000</v>
      </c>
      <c r="I100" s="24">
        <f t="shared" si="1"/>
        <v>2043700</v>
      </c>
      <c r="J100" s="97">
        <f>+Tableau7910111213154681012141618222468101213[[#This Row],[Dépenses]]*0.01</f>
        <v>450</v>
      </c>
      <c r="K100" s="97">
        <f>+Tableau7910111213154681012141618222468101213[[#This Row],[Dépenses]]*0.29</f>
        <v>13050</v>
      </c>
      <c r="L100" s="97">
        <f>+Tableau7910111213154681012141618222468101213[[#This Row],[Dépenses]]*0.7</f>
        <v>31499.999999999996</v>
      </c>
    </row>
    <row r="101" spans="2:12" hidden="1" x14ac:dyDescent="0.25">
      <c r="B101" s="14">
        <v>97</v>
      </c>
      <c r="C101" s="15">
        <v>46216</v>
      </c>
      <c r="D101" s="16" t="s">
        <v>283</v>
      </c>
      <c r="E101" s="16" t="s">
        <v>23</v>
      </c>
      <c r="F101" s="22" t="s">
        <v>897</v>
      </c>
      <c r="G101" s="23"/>
      <c r="H101" s="95">
        <v>40000</v>
      </c>
      <c r="I101" s="24">
        <f t="shared" si="1"/>
        <v>2003700</v>
      </c>
      <c r="J101" s="97">
        <f>+Tableau7910111213154681012141618222468101213[[#This Row],[Dépenses]]*0.01</f>
        <v>400</v>
      </c>
      <c r="K101" s="97">
        <f>+Tableau7910111213154681012141618222468101213[[#This Row],[Dépenses]]*0.29</f>
        <v>11600</v>
      </c>
      <c r="L101" s="97">
        <f>+Tableau7910111213154681012141618222468101213[[#This Row],[Dépenses]]*0.7</f>
        <v>28000</v>
      </c>
    </row>
    <row r="102" spans="2:12" hidden="1" x14ac:dyDescent="0.25">
      <c r="B102" s="14">
        <v>98</v>
      </c>
      <c r="C102" s="15">
        <v>46216</v>
      </c>
      <c r="D102" s="16" t="s">
        <v>11</v>
      </c>
      <c r="E102" s="16" t="s">
        <v>21</v>
      </c>
      <c r="F102" s="22" t="s">
        <v>649</v>
      </c>
      <c r="G102" s="23"/>
      <c r="H102" s="95">
        <v>2000</v>
      </c>
      <c r="I102" s="24">
        <f t="shared" si="1"/>
        <v>2001700</v>
      </c>
      <c r="J102" s="97">
        <f>+Tableau7910111213154681012141618222468101213[[#This Row],[Dépenses]]*0.01</f>
        <v>20</v>
      </c>
      <c r="K102" s="97">
        <f>+Tableau7910111213154681012141618222468101213[[#This Row],[Dépenses]]*0.29</f>
        <v>580</v>
      </c>
      <c r="L102" s="97">
        <f>+Tableau7910111213154681012141618222468101213[[#This Row],[Dépenses]]*0.7</f>
        <v>1400</v>
      </c>
    </row>
    <row r="103" spans="2:12" x14ac:dyDescent="0.25">
      <c r="B103" s="14">
        <v>99</v>
      </c>
      <c r="C103" s="15">
        <v>46217</v>
      </c>
      <c r="D103" s="16" t="s">
        <v>14</v>
      </c>
      <c r="E103" s="16" t="s">
        <v>13</v>
      </c>
      <c r="F103" s="22" t="s">
        <v>898</v>
      </c>
      <c r="G103" s="23">
        <v>10500</v>
      </c>
      <c r="H103" s="59"/>
      <c r="I103" s="24">
        <f t="shared" si="1"/>
        <v>2012200</v>
      </c>
      <c r="J103">
        <f>+Tableau7910111213154681012141618222468101213[[#This Row],[Dépenses]]*0.01</f>
        <v>0</v>
      </c>
      <c r="K103">
        <f>+Tableau7910111213154681012141618222468101213[[#This Row],[Dépenses]]*0.29</f>
        <v>0</v>
      </c>
      <c r="L103">
        <f>+Tableau7910111213154681012141618222468101213[[#This Row],[Dépenses]]*0.7</f>
        <v>0</v>
      </c>
    </row>
    <row r="104" spans="2:12" x14ac:dyDescent="0.25">
      <c r="B104" s="14">
        <v>100</v>
      </c>
      <c r="C104" s="15">
        <v>46217</v>
      </c>
      <c r="D104" s="16" t="s">
        <v>15</v>
      </c>
      <c r="E104" s="16" t="s">
        <v>13</v>
      </c>
      <c r="F104" s="22" t="s">
        <v>899</v>
      </c>
      <c r="G104" s="23">
        <v>350000</v>
      </c>
      <c r="H104" s="59"/>
      <c r="I104" s="24">
        <f t="shared" si="1"/>
        <v>2362200</v>
      </c>
      <c r="J104">
        <f>+Tableau7910111213154681012141618222468101213[[#This Row],[Dépenses]]*0.01</f>
        <v>0</v>
      </c>
      <c r="K104">
        <f>+Tableau7910111213154681012141618222468101213[[#This Row],[Dépenses]]*0.29</f>
        <v>0</v>
      </c>
      <c r="L104">
        <f>+Tableau7910111213154681012141618222468101213[[#This Row],[Dépenses]]*0.7</f>
        <v>0</v>
      </c>
    </row>
    <row r="105" spans="2:12" hidden="1" x14ac:dyDescent="0.25">
      <c r="B105" s="14">
        <v>101</v>
      </c>
      <c r="C105" s="15">
        <v>46217</v>
      </c>
      <c r="D105" s="16" t="s">
        <v>283</v>
      </c>
      <c r="E105" s="16" t="s">
        <v>17</v>
      </c>
      <c r="F105" s="22" t="s">
        <v>900</v>
      </c>
      <c r="G105" s="23"/>
      <c r="H105" s="95">
        <v>70000</v>
      </c>
      <c r="I105" s="24">
        <f t="shared" si="1"/>
        <v>2292200</v>
      </c>
      <c r="J105" s="97">
        <f>+Tableau7910111213154681012141618222468101213[[#This Row],[Dépenses]]*0.01</f>
        <v>700</v>
      </c>
      <c r="K105" s="97">
        <f>+Tableau7910111213154681012141618222468101213[[#This Row],[Dépenses]]*0.29</f>
        <v>20300</v>
      </c>
      <c r="L105" s="97">
        <f>+Tableau7910111213154681012141618222468101213[[#This Row],[Dépenses]]*0.7</f>
        <v>49000</v>
      </c>
    </row>
    <row r="106" spans="2:12" hidden="1" x14ac:dyDescent="0.25">
      <c r="B106" s="14">
        <v>102</v>
      </c>
      <c r="C106" s="15">
        <v>46217</v>
      </c>
      <c r="D106" s="16" t="s">
        <v>11</v>
      </c>
      <c r="E106" s="16" t="s">
        <v>24</v>
      </c>
      <c r="F106" s="22" t="s">
        <v>901</v>
      </c>
      <c r="G106" s="23"/>
      <c r="H106" s="95">
        <v>4000</v>
      </c>
      <c r="I106" s="24">
        <f t="shared" si="1"/>
        <v>2288200</v>
      </c>
      <c r="J106" s="97">
        <f>+Tableau7910111213154681012141618222468101213[[#This Row],[Dépenses]]*0.01</f>
        <v>40</v>
      </c>
      <c r="K106" s="97">
        <f>+Tableau7910111213154681012141618222468101213[[#This Row],[Dépenses]]*0.29</f>
        <v>1160</v>
      </c>
      <c r="L106" s="97">
        <f>+Tableau7910111213154681012141618222468101213[[#This Row],[Dépenses]]*0.7</f>
        <v>2800</v>
      </c>
    </row>
    <row r="107" spans="2:12" hidden="1" x14ac:dyDescent="0.25">
      <c r="B107" s="14">
        <v>103</v>
      </c>
      <c r="C107" s="15">
        <v>46217</v>
      </c>
      <c r="D107" s="16" t="s">
        <v>11</v>
      </c>
      <c r="E107" s="16" t="s">
        <v>21</v>
      </c>
      <c r="F107" s="22" t="s">
        <v>125</v>
      </c>
      <c r="G107" s="23"/>
      <c r="H107" s="95">
        <v>15000</v>
      </c>
      <c r="I107" s="24">
        <f t="shared" si="1"/>
        <v>2273200</v>
      </c>
      <c r="J107" s="97">
        <f>+Tableau7910111213154681012141618222468101213[[#This Row],[Dépenses]]*0.01</f>
        <v>150</v>
      </c>
      <c r="K107" s="97">
        <f>+Tableau7910111213154681012141618222468101213[[#This Row],[Dépenses]]*0.29</f>
        <v>4350</v>
      </c>
      <c r="L107" s="97">
        <f>+Tableau7910111213154681012141618222468101213[[#This Row],[Dépenses]]*0.7</f>
        <v>10500</v>
      </c>
    </row>
    <row r="108" spans="2:12" hidden="1" x14ac:dyDescent="0.25">
      <c r="B108" s="14">
        <v>104</v>
      </c>
      <c r="C108" s="15">
        <v>46217</v>
      </c>
      <c r="D108" s="16" t="s">
        <v>283</v>
      </c>
      <c r="E108" s="16" t="s">
        <v>24</v>
      </c>
      <c r="F108" s="22" t="s">
        <v>902</v>
      </c>
      <c r="G108" s="23"/>
      <c r="H108" s="95">
        <v>93750</v>
      </c>
      <c r="I108" s="24">
        <f t="shared" si="1"/>
        <v>2179450</v>
      </c>
      <c r="J108" s="97">
        <f>+Tableau7910111213154681012141618222468101213[[#This Row],[Dépenses]]*0.01</f>
        <v>937.5</v>
      </c>
      <c r="K108" s="97">
        <f>+Tableau7910111213154681012141618222468101213[[#This Row],[Dépenses]]*0.29</f>
        <v>27187.499999999996</v>
      </c>
      <c r="L108" s="97">
        <f>+Tableau7910111213154681012141618222468101213[[#This Row],[Dépenses]]*0.7</f>
        <v>65625</v>
      </c>
    </row>
    <row r="109" spans="2:12" x14ac:dyDescent="0.25">
      <c r="B109" s="14">
        <v>105</v>
      </c>
      <c r="C109" s="15">
        <v>46218</v>
      </c>
      <c r="D109" s="16" t="s">
        <v>14</v>
      </c>
      <c r="E109" s="16" t="s">
        <v>13</v>
      </c>
      <c r="F109" s="22" t="s">
        <v>903</v>
      </c>
      <c r="G109" s="23">
        <v>52500</v>
      </c>
      <c r="H109" s="59"/>
      <c r="I109" s="24">
        <f t="shared" si="1"/>
        <v>2231950</v>
      </c>
      <c r="J109">
        <f>+Tableau7910111213154681012141618222468101213[[#This Row],[Dépenses]]*0.01</f>
        <v>0</v>
      </c>
      <c r="K109">
        <f>+Tableau7910111213154681012141618222468101213[[#This Row],[Dépenses]]*0.29</f>
        <v>0</v>
      </c>
      <c r="L109">
        <f>+Tableau7910111213154681012141618222468101213[[#This Row],[Dépenses]]*0.7</f>
        <v>0</v>
      </c>
    </row>
    <row r="110" spans="2:12" x14ac:dyDescent="0.25">
      <c r="B110" s="14">
        <v>106</v>
      </c>
      <c r="C110" s="15">
        <v>46218</v>
      </c>
      <c r="D110" s="16" t="s">
        <v>15</v>
      </c>
      <c r="E110" s="16" t="s">
        <v>16</v>
      </c>
      <c r="F110" s="22" t="s">
        <v>904</v>
      </c>
      <c r="G110" s="23">
        <v>350000</v>
      </c>
      <c r="H110" s="59"/>
      <c r="I110" s="24">
        <f t="shared" si="1"/>
        <v>2581950</v>
      </c>
      <c r="J110">
        <f>+Tableau7910111213154681012141618222468101213[[#This Row],[Dépenses]]*0.01</f>
        <v>0</v>
      </c>
      <c r="K110">
        <f>+Tableau7910111213154681012141618222468101213[[#This Row],[Dépenses]]*0.29</f>
        <v>0</v>
      </c>
      <c r="L110">
        <f>+Tableau7910111213154681012141618222468101213[[#This Row],[Dépenses]]*0.7</f>
        <v>0</v>
      </c>
    </row>
    <row r="111" spans="2:12" x14ac:dyDescent="0.25">
      <c r="B111" s="14">
        <v>107</v>
      </c>
      <c r="C111" s="15">
        <v>46218</v>
      </c>
      <c r="D111" s="16" t="s">
        <v>15</v>
      </c>
      <c r="E111" s="16" t="s">
        <v>13</v>
      </c>
      <c r="F111" s="22" t="s">
        <v>905</v>
      </c>
      <c r="G111" s="23">
        <v>350000</v>
      </c>
      <c r="H111" s="59"/>
      <c r="I111" s="24">
        <f t="shared" si="1"/>
        <v>2931950</v>
      </c>
      <c r="J111">
        <f>+Tableau7910111213154681012141618222468101213[[#This Row],[Dépenses]]*0.01</f>
        <v>0</v>
      </c>
      <c r="K111">
        <f>+Tableau7910111213154681012141618222468101213[[#This Row],[Dépenses]]*0.29</f>
        <v>0</v>
      </c>
      <c r="L111">
        <f>+Tableau7910111213154681012141618222468101213[[#This Row],[Dépenses]]*0.7</f>
        <v>0</v>
      </c>
    </row>
    <row r="112" spans="2:12" hidden="1" x14ac:dyDescent="0.25">
      <c r="B112" s="14">
        <v>108</v>
      </c>
      <c r="C112" s="15">
        <v>46218</v>
      </c>
      <c r="D112" s="16" t="s">
        <v>11</v>
      </c>
      <c r="E112" s="16" t="s">
        <v>21</v>
      </c>
      <c r="F112" s="22" t="s">
        <v>906</v>
      </c>
      <c r="G112" s="23"/>
      <c r="H112" s="95">
        <v>3000</v>
      </c>
      <c r="I112" s="24">
        <f t="shared" si="1"/>
        <v>2928950</v>
      </c>
      <c r="J112" s="97">
        <f>+Tableau7910111213154681012141618222468101213[[#This Row],[Dépenses]]*0.01</f>
        <v>30</v>
      </c>
      <c r="K112" s="97">
        <f>+Tableau7910111213154681012141618222468101213[[#This Row],[Dépenses]]*0.29</f>
        <v>869.99999999999989</v>
      </c>
      <c r="L112" s="97">
        <f>+Tableau7910111213154681012141618222468101213[[#This Row],[Dépenses]]*0.7</f>
        <v>2100</v>
      </c>
    </row>
    <row r="113" spans="2:12" hidden="1" x14ac:dyDescent="0.25">
      <c r="B113" s="14">
        <v>109</v>
      </c>
      <c r="C113" s="15">
        <v>46218</v>
      </c>
      <c r="D113" s="16" t="s">
        <v>283</v>
      </c>
      <c r="E113" s="16" t="s">
        <v>24</v>
      </c>
      <c r="F113" s="22" t="s">
        <v>907</v>
      </c>
      <c r="G113" s="23"/>
      <c r="H113" s="95">
        <v>60000</v>
      </c>
      <c r="I113" s="24">
        <f t="shared" si="1"/>
        <v>2868950</v>
      </c>
      <c r="J113" s="97">
        <f>+Tableau7910111213154681012141618222468101213[[#This Row],[Dépenses]]*0.01</f>
        <v>600</v>
      </c>
      <c r="K113" s="97">
        <f>+Tableau7910111213154681012141618222468101213[[#This Row],[Dépenses]]*0.29</f>
        <v>17400</v>
      </c>
      <c r="L113" s="97">
        <f>+Tableau7910111213154681012141618222468101213[[#This Row],[Dépenses]]*0.7</f>
        <v>42000</v>
      </c>
    </row>
    <row r="114" spans="2:12" hidden="1" x14ac:dyDescent="0.25">
      <c r="B114" s="14">
        <v>110</v>
      </c>
      <c r="C114" s="15">
        <v>46218</v>
      </c>
      <c r="D114" s="16" t="s">
        <v>283</v>
      </c>
      <c r="E114" s="16" t="s">
        <v>23</v>
      </c>
      <c r="F114" s="22" t="s">
        <v>908</v>
      </c>
      <c r="G114" s="23"/>
      <c r="H114" s="95">
        <v>7800</v>
      </c>
      <c r="I114" s="24">
        <f t="shared" si="1"/>
        <v>2861150</v>
      </c>
      <c r="J114" s="97">
        <f>+Tableau7910111213154681012141618222468101213[[#This Row],[Dépenses]]*0.01</f>
        <v>78</v>
      </c>
      <c r="K114" s="97">
        <f>+Tableau7910111213154681012141618222468101213[[#This Row],[Dépenses]]*0.29</f>
        <v>2262</v>
      </c>
      <c r="L114" s="97">
        <f>+Tableau7910111213154681012141618222468101213[[#This Row],[Dépenses]]*0.7</f>
        <v>5460</v>
      </c>
    </row>
    <row r="115" spans="2:12" hidden="1" x14ac:dyDescent="0.25">
      <c r="B115" s="14">
        <v>111</v>
      </c>
      <c r="C115" s="15">
        <v>46218</v>
      </c>
      <c r="D115" s="16" t="s">
        <v>283</v>
      </c>
      <c r="E115" s="16" t="s">
        <v>23</v>
      </c>
      <c r="F115" s="22" t="s">
        <v>914</v>
      </c>
      <c r="G115" s="23"/>
      <c r="H115" s="95">
        <v>30000</v>
      </c>
      <c r="I115" s="24">
        <f t="shared" si="1"/>
        <v>2831150</v>
      </c>
      <c r="J115" s="97">
        <f>+Tableau7910111213154681012141618222468101213[[#This Row],[Dépenses]]*0.01</f>
        <v>300</v>
      </c>
      <c r="K115" s="97">
        <f>+Tableau7910111213154681012141618222468101213[[#This Row],[Dépenses]]*0.29</f>
        <v>8700</v>
      </c>
      <c r="L115" s="97">
        <f>+Tableau7910111213154681012141618222468101213[[#This Row],[Dépenses]]*0.7</f>
        <v>21000</v>
      </c>
    </row>
    <row r="116" spans="2:12" hidden="1" x14ac:dyDescent="0.25">
      <c r="B116" s="14">
        <v>112</v>
      </c>
      <c r="C116" s="15">
        <v>46218</v>
      </c>
      <c r="D116" s="16" t="s">
        <v>283</v>
      </c>
      <c r="E116" s="16" t="s">
        <v>23</v>
      </c>
      <c r="F116" s="22" t="s">
        <v>913</v>
      </c>
      <c r="G116" s="23"/>
      <c r="H116" s="95">
        <v>380000</v>
      </c>
      <c r="I116" s="24">
        <f t="shared" si="1"/>
        <v>2451150</v>
      </c>
      <c r="J116" s="97">
        <f>+Tableau7910111213154681012141618222468101213[[#This Row],[Dépenses]]*0.01</f>
        <v>3800</v>
      </c>
      <c r="K116" s="97">
        <f>+Tableau7910111213154681012141618222468101213[[#This Row],[Dépenses]]*0.29</f>
        <v>110199.99999999999</v>
      </c>
      <c r="L116" s="97">
        <f>+Tableau7910111213154681012141618222468101213[[#This Row],[Dépenses]]*0.7</f>
        <v>266000</v>
      </c>
    </row>
    <row r="117" spans="2:12" hidden="1" x14ac:dyDescent="0.25">
      <c r="B117" s="14">
        <v>113</v>
      </c>
      <c r="C117" s="15">
        <v>46218</v>
      </c>
      <c r="D117" s="16" t="s">
        <v>283</v>
      </c>
      <c r="E117" s="16" t="s">
        <v>23</v>
      </c>
      <c r="F117" s="22" t="s">
        <v>909</v>
      </c>
      <c r="G117" s="23"/>
      <c r="H117" s="95">
        <v>460000</v>
      </c>
      <c r="I117" s="24">
        <f t="shared" si="1"/>
        <v>1991150</v>
      </c>
      <c r="J117" s="97">
        <f>+Tableau7910111213154681012141618222468101213[[#This Row],[Dépenses]]*0.01</f>
        <v>4600</v>
      </c>
      <c r="K117" s="97">
        <f>+Tableau7910111213154681012141618222468101213[[#This Row],[Dépenses]]*0.29</f>
        <v>133400</v>
      </c>
      <c r="L117" s="97">
        <f>+Tableau7910111213154681012141618222468101213[[#This Row],[Dépenses]]*0.7</f>
        <v>322000</v>
      </c>
    </row>
    <row r="118" spans="2:12" hidden="1" x14ac:dyDescent="0.25">
      <c r="B118" s="14">
        <v>114</v>
      </c>
      <c r="C118" s="15">
        <v>46218</v>
      </c>
      <c r="D118" s="16" t="s">
        <v>11</v>
      </c>
      <c r="E118" s="16" t="s">
        <v>17</v>
      </c>
      <c r="F118" s="22" t="s">
        <v>910</v>
      </c>
      <c r="G118" s="23"/>
      <c r="H118" s="95">
        <v>70000</v>
      </c>
      <c r="I118" s="24">
        <f t="shared" si="1"/>
        <v>1921150</v>
      </c>
      <c r="J118" s="97">
        <f>+Tableau7910111213154681012141618222468101213[[#This Row],[Dépenses]]*0.01</f>
        <v>700</v>
      </c>
      <c r="K118" s="97">
        <f>+Tableau7910111213154681012141618222468101213[[#This Row],[Dépenses]]*0.29</f>
        <v>20300</v>
      </c>
      <c r="L118" s="97">
        <f>+Tableau7910111213154681012141618222468101213[[#This Row],[Dépenses]]*0.7</f>
        <v>49000</v>
      </c>
    </row>
    <row r="119" spans="2:12" hidden="1" x14ac:dyDescent="0.25">
      <c r="B119" s="14">
        <v>115</v>
      </c>
      <c r="C119" s="15">
        <v>46218</v>
      </c>
      <c r="D119" s="16" t="s">
        <v>11</v>
      </c>
      <c r="E119" s="16" t="s">
        <v>17</v>
      </c>
      <c r="F119" s="22" t="s">
        <v>911</v>
      </c>
      <c r="G119" s="23"/>
      <c r="H119" s="95">
        <v>50000</v>
      </c>
      <c r="I119" s="24">
        <f t="shared" si="1"/>
        <v>1871150</v>
      </c>
      <c r="J119" s="97">
        <f>+Tableau7910111213154681012141618222468101213[[#This Row],[Dépenses]]*0.01</f>
        <v>500</v>
      </c>
      <c r="K119" s="97">
        <f>+Tableau7910111213154681012141618222468101213[[#This Row],[Dépenses]]*0.29</f>
        <v>14499.999999999998</v>
      </c>
      <c r="L119" s="97">
        <f>+Tableau7910111213154681012141618222468101213[[#This Row],[Dépenses]]*0.7</f>
        <v>35000</v>
      </c>
    </row>
    <row r="120" spans="2:12" hidden="1" x14ac:dyDescent="0.25">
      <c r="B120" s="14">
        <v>116</v>
      </c>
      <c r="C120" s="15">
        <v>46218</v>
      </c>
      <c r="D120" s="16" t="s">
        <v>11</v>
      </c>
      <c r="E120" s="16" t="s">
        <v>17</v>
      </c>
      <c r="F120" s="22" t="s">
        <v>912</v>
      </c>
      <c r="G120" s="23"/>
      <c r="H120" s="95">
        <v>30000</v>
      </c>
      <c r="I120" s="24">
        <f t="shared" si="1"/>
        <v>1841150</v>
      </c>
      <c r="J120" s="97">
        <f>+Tableau7910111213154681012141618222468101213[[#This Row],[Dépenses]]*0.01</f>
        <v>300</v>
      </c>
      <c r="K120" s="97">
        <f>+Tableau7910111213154681012141618222468101213[[#This Row],[Dépenses]]*0.29</f>
        <v>8700</v>
      </c>
      <c r="L120" s="97">
        <f>+Tableau7910111213154681012141618222468101213[[#This Row],[Dépenses]]*0.7</f>
        <v>21000</v>
      </c>
    </row>
    <row r="121" spans="2:12" x14ac:dyDescent="0.25">
      <c r="B121" s="14">
        <v>117</v>
      </c>
      <c r="C121" s="15">
        <v>46219</v>
      </c>
      <c r="D121" s="16" t="s">
        <v>15</v>
      </c>
      <c r="E121" s="16" t="s">
        <v>13</v>
      </c>
      <c r="F121" s="22" t="s">
        <v>915</v>
      </c>
      <c r="G121" s="23">
        <v>285000</v>
      </c>
      <c r="H121" s="59"/>
      <c r="I121" s="24">
        <f t="shared" si="1"/>
        <v>2126150</v>
      </c>
      <c r="J121">
        <f>+Tableau7910111213154681012141618222468101213[[#This Row],[Dépenses]]*0.01</f>
        <v>0</v>
      </c>
      <c r="K121">
        <f>+Tableau7910111213154681012141618222468101213[[#This Row],[Dépenses]]*0.29</f>
        <v>0</v>
      </c>
      <c r="L121">
        <f>+Tableau7910111213154681012141618222468101213[[#This Row],[Dépenses]]*0.7</f>
        <v>0</v>
      </c>
    </row>
    <row r="122" spans="2:12" x14ac:dyDescent="0.25">
      <c r="B122" s="14">
        <v>118</v>
      </c>
      <c r="C122" s="15">
        <v>46219</v>
      </c>
      <c r="D122" s="16" t="s">
        <v>14</v>
      </c>
      <c r="E122" s="16" t="s">
        <v>10</v>
      </c>
      <c r="F122" s="22" t="s">
        <v>592</v>
      </c>
      <c r="G122" s="23">
        <v>155000</v>
      </c>
      <c r="H122" s="59"/>
      <c r="I122" s="24">
        <f t="shared" si="1"/>
        <v>2281150</v>
      </c>
      <c r="J122">
        <f>+Tableau7910111213154681012141618222468101213[[#This Row],[Dépenses]]*0.01</f>
        <v>0</v>
      </c>
      <c r="K122">
        <f>+Tableau7910111213154681012141618222468101213[[#This Row],[Dépenses]]*0.29</f>
        <v>0</v>
      </c>
      <c r="L122">
        <f>+Tableau7910111213154681012141618222468101213[[#This Row],[Dépenses]]*0.7</f>
        <v>0</v>
      </c>
    </row>
    <row r="123" spans="2:12" x14ac:dyDescent="0.25">
      <c r="B123" s="14">
        <v>119</v>
      </c>
      <c r="C123" s="15">
        <v>46220</v>
      </c>
      <c r="D123" s="16" t="s">
        <v>14</v>
      </c>
      <c r="E123" s="16" t="s">
        <v>13</v>
      </c>
      <c r="F123" s="22" t="s">
        <v>916</v>
      </c>
      <c r="G123" s="23">
        <v>14000</v>
      </c>
      <c r="H123" s="59"/>
      <c r="I123" s="24">
        <f t="shared" si="1"/>
        <v>2295150</v>
      </c>
      <c r="J123">
        <f>+Tableau7910111213154681012141618222468101213[[#This Row],[Dépenses]]*0.01</f>
        <v>0</v>
      </c>
      <c r="K123">
        <f>+Tableau7910111213154681012141618222468101213[[#This Row],[Dépenses]]*0.29</f>
        <v>0</v>
      </c>
      <c r="L123">
        <f>+Tableau7910111213154681012141618222468101213[[#This Row],[Dépenses]]*0.7</f>
        <v>0</v>
      </c>
    </row>
    <row r="124" spans="2:12" x14ac:dyDescent="0.25">
      <c r="B124" s="14">
        <v>120</v>
      </c>
      <c r="C124" s="15">
        <v>46220</v>
      </c>
      <c r="D124" s="16" t="s">
        <v>15</v>
      </c>
      <c r="E124" s="16" t="s">
        <v>13</v>
      </c>
      <c r="F124" s="22" t="s">
        <v>918</v>
      </c>
      <c r="G124" s="23">
        <v>185000</v>
      </c>
      <c r="H124" s="59"/>
      <c r="I124" s="24">
        <f t="shared" si="1"/>
        <v>2480150</v>
      </c>
      <c r="J124">
        <f>+Tableau7910111213154681012141618222468101213[[#This Row],[Dépenses]]*0.01</f>
        <v>0</v>
      </c>
      <c r="K124">
        <f>+Tableau7910111213154681012141618222468101213[[#This Row],[Dépenses]]*0.29</f>
        <v>0</v>
      </c>
      <c r="L124">
        <f>+Tableau7910111213154681012141618222468101213[[#This Row],[Dépenses]]*0.7</f>
        <v>0</v>
      </c>
    </row>
    <row r="125" spans="2:12" x14ac:dyDescent="0.25">
      <c r="B125" s="14">
        <v>121</v>
      </c>
      <c r="C125" s="15">
        <v>46220</v>
      </c>
      <c r="D125" s="16" t="s">
        <v>15</v>
      </c>
      <c r="E125" s="16" t="s">
        <v>13</v>
      </c>
      <c r="F125" s="22" t="s">
        <v>919</v>
      </c>
      <c r="G125" s="23">
        <v>285000</v>
      </c>
      <c r="H125" s="59"/>
      <c r="I125" s="24">
        <f t="shared" si="1"/>
        <v>2765150</v>
      </c>
      <c r="J125">
        <f>+Tableau7910111213154681012141618222468101213[[#This Row],[Dépenses]]*0.01</f>
        <v>0</v>
      </c>
      <c r="K125">
        <f>+Tableau7910111213154681012141618222468101213[[#This Row],[Dépenses]]*0.29</f>
        <v>0</v>
      </c>
      <c r="L125">
        <f>+Tableau7910111213154681012141618222468101213[[#This Row],[Dépenses]]*0.7</f>
        <v>0</v>
      </c>
    </row>
    <row r="126" spans="2:12" hidden="1" x14ac:dyDescent="0.25">
      <c r="B126" s="14">
        <v>122</v>
      </c>
      <c r="C126" s="15">
        <v>46220</v>
      </c>
      <c r="D126" s="16" t="s">
        <v>11</v>
      </c>
      <c r="E126" s="16" t="s">
        <v>21</v>
      </c>
      <c r="F126" s="22" t="s">
        <v>920</v>
      </c>
      <c r="G126" s="23"/>
      <c r="H126" s="95">
        <v>3500</v>
      </c>
      <c r="I126" s="24">
        <f t="shared" si="1"/>
        <v>2761650</v>
      </c>
      <c r="J126" s="97">
        <f>+Tableau7910111213154681012141618222468101213[[#This Row],[Dépenses]]*0.01</f>
        <v>35</v>
      </c>
      <c r="K126" s="97">
        <f>+Tableau7910111213154681012141618222468101213[[#This Row],[Dépenses]]*0.29</f>
        <v>1014.9999999999999</v>
      </c>
      <c r="L126" s="97">
        <f>+Tableau7910111213154681012141618222468101213[[#This Row],[Dépenses]]*0.7</f>
        <v>2450</v>
      </c>
    </row>
    <row r="127" spans="2:12" hidden="1" x14ac:dyDescent="0.25">
      <c r="B127" s="14">
        <v>123</v>
      </c>
      <c r="C127" s="15">
        <v>46220</v>
      </c>
      <c r="D127" s="16" t="s">
        <v>11</v>
      </c>
      <c r="E127" s="16" t="s">
        <v>12</v>
      </c>
      <c r="F127" s="22" t="s">
        <v>921</v>
      </c>
      <c r="G127" s="23"/>
      <c r="H127" s="95">
        <v>10000</v>
      </c>
      <c r="I127" s="24">
        <f t="shared" si="1"/>
        <v>2751650</v>
      </c>
      <c r="J127" s="97">
        <f>+Tableau7910111213154681012141618222468101213[[#This Row],[Dépenses]]*0.01</f>
        <v>100</v>
      </c>
      <c r="K127" s="97">
        <f>+Tableau7910111213154681012141618222468101213[[#This Row],[Dépenses]]*0.29</f>
        <v>2900</v>
      </c>
      <c r="L127" s="97">
        <f>+Tableau7910111213154681012141618222468101213[[#This Row],[Dépenses]]*0.7</f>
        <v>7000</v>
      </c>
    </row>
    <row r="128" spans="2:12" hidden="1" x14ac:dyDescent="0.25">
      <c r="B128" s="14">
        <v>124</v>
      </c>
      <c r="C128" s="15">
        <v>46220</v>
      </c>
      <c r="D128" s="16" t="s">
        <v>11</v>
      </c>
      <c r="E128" s="16" t="s">
        <v>24</v>
      </c>
      <c r="F128" s="22" t="s">
        <v>922</v>
      </c>
      <c r="G128" s="23"/>
      <c r="H128" s="95">
        <v>9525</v>
      </c>
      <c r="I128" s="24">
        <f t="shared" si="1"/>
        <v>2742125</v>
      </c>
      <c r="J128" s="97">
        <f>+Tableau7910111213154681012141618222468101213[[#This Row],[Dépenses]]*0.01</f>
        <v>95.25</v>
      </c>
      <c r="K128" s="97">
        <f>+Tableau7910111213154681012141618222468101213[[#This Row],[Dépenses]]*0.29</f>
        <v>2762.25</v>
      </c>
      <c r="L128" s="97">
        <f>+Tableau7910111213154681012141618222468101213[[#This Row],[Dépenses]]*0.7</f>
        <v>6667.5</v>
      </c>
    </row>
    <row r="129" spans="2:12" hidden="1" x14ac:dyDescent="0.25">
      <c r="B129" s="14">
        <v>125</v>
      </c>
      <c r="C129" s="15">
        <v>46220</v>
      </c>
      <c r="D129" s="16" t="s">
        <v>283</v>
      </c>
      <c r="E129" s="16" t="s">
        <v>23</v>
      </c>
      <c r="F129" s="22" t="s">
        <v>923</v>
      </c>
      <c r="G129" s="23"/>
      <c r="H129" s="95">
        <v>71500</v>
      </c>
      <c r="I129" s="24">
        <f t="shared" si="1"/>
        <v>2670625</v>
      </c>
      <c r="J129" s="97">
        <f>+Tableau7910111213154681012141618222468101213[[#This Row],[Dépenses]]*0.01</f>
        <v>715</v>
      </c>
      <c r="K129" s="97">
        <f>+Tableau7910111213154681012141618222468101213[[#This Row],[Dépenses]]*0.29</f>
        <v>20735</v>
      </c>
      <c r="L129" s="97">
        <f>+Tableau7910111213154681012141618222468101213[[#This Row],[Dépenses]]*0.7</f>
        <v>50050</v>
      </c>
    </row>
    <row r="130" spans="2:12" hidden="1" x14ac:dyDescent="0.25">
      <c r="B130" s="14">
        <v>126</v>
      </c>
      <c r="C130" s="15">
        <v>46220</v>
      </c>
      <c r="D130" s="16" t="s">
        <v>283</v>
      </c>
      <c r="E130" s="16" t="s">
        <v>23</v>
      </c>
      <c r="F130" s="22" t="s">
        <v>924</v>
      </c>
      <c r="G130" s="23"/>
      <c r="H130" s="95">
        <v>20000</v>
      </c>
      <c r="I130" s="24">
        <f t="shared" si="1"/>
        <v>2650625</v>
      </c>
      <c r="J130" s="97">
        <f>+Tableau7910111213154681012141618222468101213[[#This Row],[Dépenses]]*0.01</f>
        <v>200</v>
      </c>
      <c r="K130" s="97">
        <f>+Tableau7910111213154681012141618222468101213[[#This Row],[Dépenses]]*0.29</f>
        <v>5800</v>
      </c>
      <c r="L130" s="97">
        <f>+Tableau7910111213154681012141618222468101213[[#This Row],[Dépenses]]*0.7</f>
        <v>14000</v>
      </c>
    </row>
    <row r="131" spans="2:12" hidden="1" x14ac:dyDescent="0.25">
      <c r="B131" s="14">
        <v>127</v>
      </c>
      <c r="C131" s="15">
        <v>46220</v>
      </c>
      <c r="D131" s="16" t="s">
        <v>283</v>
      </c>
      <c r="E131" s="16" t="s">
        <v>23</v>
      </c>
      <c r="F131" s="86" t="s">
        <v>925</v>
      </c>
      <c r="G131" s="23"/>
      <c r="H131" s="95">
        <v>20000</v>
      </c>
      <c r="I131" s="24">
        <f t="shared" si="1"/>
        <v>2630625</v>
      </c>
      <c r="J131" s="97">
        <f>+Tableau7910111213154681012141618222468101213[[#This Row],[Dépenses]]*0.01</f>
        <v>200</v>
      </c>
      <c r="K131" s="97">
        <f>+Tableau7910111213154681012141618222468101213[[#This Row],[Dépenses]]*0.29</f>
        <v>5800</v>
      </c>
      <c r="L131" s="97">
        <f>+Tableau7910111213154681012141618222468101213[[#This Row],[Dépenses]]*0.7</f>
        <v>14000</v>
      </c>
    </row>
    <row r="132" spans="2:12" hidden="1" x14ac:dyDescent="0.25">
      <c r="B132" s="14">
        <v>128</v>
      </c>
      <c r="C132" s="15">
        <v>46220</v>
      </c>
      <c r="D132" s="16" t="s">
        <v>283</v>
      </c>
      <c r="E132" s="16" t="s">
        <v>23</v>
      </c>
      <c r="F132" s="22" t="s">
        <v>926</v>
      </c>
      <c r="G132" s="23"/>
      <c r="H132" s="95">
        <v>30000</v>
      </c>
      <c r="I132" s="24">
        <f t="shared" si="1"/>
        <v>2600625</v>
      </c>
      <c r="J132" s="97">
        <f>+Tableau7910111213154681012141618222468101213[[#This Row],[Dépenses]]*0.01</f>
        <v>300</v>
      </c>
      <c r="K132" s="97">
        <f>+Tableau7910111213154681012141618222468101213[[#This Row],[Dépenses]]*0.29</f>
        <v>8700</v>
      </c>
      <c r="L132" s="97">
        <f>+Tableau7910111213154681012141618222468101213[[#This Row],[Dépenses]]*0.7</f>
        <v>21000</v>
      </c>
    </row>
    <row r="133" spans="2:12" hidden="1" x14ac:dyDescent="0.25">
      <c r="B133" s="14">
        <v>129</v>
      </c>
      <c r="C133" s="15">
        <v>46220</v>
      </c>
      <c r="D133" s="16" t="s">
        <v>283</v>
      </c>
      <c r="E133" s="16" t="s">
        <v>12</v>
      </c>
      <c r="F133" s="22" t="s">
        <v>927</v>
      </c>
      <c r="G133" s="23"/>
      <c r="H133" s="95">
        <v>345000</v>
      </c>
      <c r="I133" s="24">
        <f t="shared" si="1"/>
        <v>2255625</v>
      </c>
      <c r="J133" s="97">
        <f>+Tableau7910111213154681012141618222468101213[[#This Row],[Dépenses]]*0.01</f>
        <v>3450</v>
      </c>
      <c r="K133" s="97">
        <f>+Tableau7910111213154681012141618222468101213[[#This Row],[Dépenses]]*0.29</f>
        <v>100050</v>
      </c>
      <c r="L133" s="97">
        <f>+Tableau7910111213154681012141618222468101213[[#This Row],[Dépenses]]*0.7</f>
        <v>241499.99999999997</v>
      </c>
    </row>
    <row r="134" spans="2:12" x14ac:dyDescent="0.25">
      <c r="B134" s="14">
        <v>130</v>
      </c>
      <c r="C134" s="15">
        <v>46221</v>
      </c>
      <c r="D134" s="16" t="s">
        <v>15</v>
      </c>
      <c r="E134" s="16" t="s">
        <v>13</v>
      </c>
      <c r="F134" s="22" t="s">
        <v>928</v>
      </c>
      <c r="G134" s="23">
        <v>104000</v>
      </c>
      <c r="H134" s="59"/>
      <c r="I134" s="24">
        <f t="shared" si="1"/>
        <v>2359625</v>
      </c>
      <c r="J134">
        <f>+Tableau7910111213154681012141618222468101213[[#This Row],[Dépenses]]*0.01</f>
        <v>0</v>
      </c>
      <c r="K134">
        <f>+Tableau7910111213154681012141618222468101213[[#This Row],[Dépenses]]*0.29</f>
        <v>0</v>
      </c>
      <c r="L134">
        <f>+Tableau7910111213154681012141618222468101213[[#This Row],[Dépenses]]*0.7</f>
        <v>0</v>
      </c>
    </row>
    <row r="135" spans="2:12" hidden="1" x14ac:dyDescent="0.25">
      <c r="B135" s="14">
        <v>131</v>
      </c>
      <c r="C135" s="15">
        <v>46221</v>
      </c>
      <c r="D135" s="16" t="s">
        <v>283</v>
      </c>
      <c r="E135" s="16" t="s">
        <v>17</v>
      </c>
      <c r="F135" s="22" t="s">
        <v>929</v>
      </c>
      <c r="G135" s="23"/>
      <c r="H135" s="95">
        <v>45000</v>
      </c>
      <c r="I135" s="24">
        <f t="shared" si="1"/>
        <v>2314625</v>
      </c>
      <c r="J135" s="97">
        <f>+Tableau7910111213154681012141618222468101213[[#This Row],[Dépenses]]*0.01</f>
        <v>450</v>
      </c>
      <c r="K135" s="97">
        <f>+Tableau7910111213154681012141618222468101213[[#This Row],[Dépenses]]*0.29</f>
        <v>13050</v>
      </c>
      <c r="L135" s="97">
        <f>+Tableau7910111213154681012141618222468101213[[#This Row],[Dépenses]]*0.7</f>
        <v>31499.999999999996</v>
      </c>
    </row>
    <row r="136" spans="2:12" hidden="1" x14ac:dyDescent="0.25">
      <c r="B136" s="14">
        <v>132</v>
      </c>
      <c r="C136" s="15">
        <v>46221</v>
      </c>
      <c r="D136" s="16" t="s">
        <v>283</v>
      </c>
      <c r="E136" s="16" t="s">
        <v>23</v>
      </c>
      <c r="F136" s="22" t="s">
        <v>930</v>
      </c>
      <c r="G136" s="23"/>
      <c r="H136" s="95">
        <v>97000</v>
      </c>
      <c r="I136" s="24">
        <f t="shared" ref="I136:I137" si="2">IF(OR(G136,H136&gt;0),(I135+G136-H136),0)</f>
        <v>2217625</v>
      </c>
      <c r="J136" s="97">
        <f>+Tableau7910111213154681012141618222468101213[[#This Row],[Dépenses]]*0.01</f>
        <v>970</v>
      </c>
      <c r="K136" s="97">
        <f>+Tableau7910111213154681012141618222468101213[[#This Row],[Dépenses]]*0.29</f>
        <v>28129.999999999996</v>
      </c>
      <c r="L136" s="97">
        <f>+Tableau7910111213154681012141618222468101213[[#This Row],[Dépenses]]*0.7</f>
        <v>67900</v>
      </c>
    </row>
    <row r="137" spans="2:12" hidden="1" x14ac:dyDescent="0.25">
      <c r="B137" s="14">
        <v>133</v>
      </c>
      <c r="C137" s="15">
        <v>46221</v>
      </c>
      <c r="D137" s="16" t="s">
        <v>283</v>
      </c>
      <c r="E137" s="16" t="s">
        <v>17</v>
      </c>
      <c r="F137" s="22" t="s">
        <v>931</v>
      </c>
      <c r="G137" s="23"/>
      <c r="H137" s="95">
        <v>216000</v>
      </c>
      <c r="I137" s="24">
        <f t="shared" si="2"/>
        <v>2001625</v>
      </c>
      <c r="J137" s="97">
        <f>+Tableau7910111213154681012141618222468101213[[#This Row],[Dépenses]]*0.01</f>
        <v>2160</v>
      </c>
      <c r="K137" s="97">
        <f>+Tableau7910111213154681012141618222468101213[[#This Row],[Dépenses]]*0.29</f>
        <v>62639.999999999993</v>
      </c>
      <c r="L137" s="97">
        <f>+Tableau7910111213154681012141618222468101213[[#This Row],[Dépenses]]*0.7</f>
        <v>151200</v>
      </c>
    </row>
    <row r="138" spans="2:12" hidden="1" x14ac:dyDescent="0.25">
      <c r="B138" s="14">
        <v>134</v>
      </c>
      <c r="C138" s="15">
        <v>46221</v>
      </c>
      <c r="D138" s="16" t="s">
        <v>283</v>
      </c>
      <c r="E138" s="16" t="s">
        <v>17</v>
      </c>
      <c r="F138" s="22" t="s">
        <v>932</v>
      </c>
      <c r="G138" s="23"/>
      <c r="H138" s="95">
        <v>355000</v>
      </c>
      <c r="I138" s="24">
        <f t="shared" ref="I138:I231" si="3">IF(OR(G138,H138&gt;0),(I137+G138-H138),0)</f>
        <v>1646625</v>
      </c>
      <c r="J138" s="97">
        <f>+Tableau7910111213154681012141618222468101213[[#This Row],[Dépenses]]*0.01</f>
        <v>3550</v>
      </c>
      <c r="K138" s="97">
        <f>+Tableau7910111213154681012141618222468101213[[#This Row],[Dépenses]]*0.29</f>
        <v>102950</v>
      </c>
      <c r="L138" s="97">
        <f>+Tableau7910111213154681012141618222468101213[[#This Row],[Dépenses]]*0.7</f>
        <v>248499.99999999997</v>
      </c>
    </row>
    <row r="139" spans="2:12" hidden="1" x14ac:dyDescent="0.25">
      <c r="B139" s="14">
        <v>135</v>
      </c>
      <c r="C139" s="15">
        <v>46221</v>
      </c>
      <c r="D139" s="16" t="s">
        <v>283</v>
      </c>
      <c r="E139" s="16" t="s">
        <v>17</v>
      </c>
      <c r="F139" s="22" t="s">
        <v>933</v>
      </c>
      <c r="G139" s="23"/>
      <c r="H139" s="95">
        <v>300000</v>
      </c>
      <c r="I139" s="24">
        <f t="shared" si="3"/>
        <v>1346625</v>
      </c>
      <c r="J139" s="97">
        <f>+Tableau7910111213154681012141618222468101213[[#This Row],[Dépenses]]*0.01</f>
        <v>3000</v>
      </c>
      <c r="K139" s="97">
        <f>+Tableau7910111213154681012141618222468101213[[#This Row],[Dépenses]]*0.29</f>
        <v>87000</v>
      </c>
      <c r="L139" s="97">
        <f>+Tableau7910111213154681012141618222468101213[[#This Row],[Dépenses]]*0.7</f>
        <v>210000</v>
      </c>
    </row>
    <row r="140" spans="2:12" hidden="1" x14ac:dyDescent="0.25">
      <c r="B140" s="14">
        <v>136</v>
      </c>
      <c r="C140" s="15">
        <v>46221</v>
      </c>
      <c r="D140" s="16" t="s">
        <v>283</v>
      </c>
      <c r="E140" s="16" t="s">
        <v>23</v>
      </c>
      <c r="F140" s="22" t="s">
        <v>934</v>
      </c>
      <c r="G140" s="23"/>
      <c r="H140" s="95">
        <v>12000</v>
      </c>
      <c r="I140" s="24">
        <f t="shared" si="3"/>
        <v>1334625</v>
      </c>
      <c r="J140" s="97">
        <f>+Tableau7910111213154681012141618222468101213[[#This Row],[Dépenses]]*0.01</f>
        <v>120</v>
      </c>
      <c r="K140" s="97">
        <f>+Tableau7910111213154681012141618222468101213[[#This Row],[Dépenses]]*0.29</f>
        <v>3479.9999999999995</v>
      </c>
      <c r="L140" s="97">
        <f>+Tableau7910111213154681012141618222468101213[[#This Row],[Dépenses]]*0.7</f>
        <v>8400</v>
      </c>
    </row>
    <row r="141" spans="2:12" hidden="1" x14ac:dyDescent="0.25">
      <c r="B141" s="14">
        <v>137</v>
      </c>
      <c r="C141" s="15">
        <v>46221</v>
      </c>
      <c r="D141" s="16" t="s">
        <v>283</v>
      </c>
      <c r="E141" s="16" t="s">
        <v>17</v>
      </c>
      <c r="F141" s="22" t="s">
        <v>935</v>
      </c>
      <c r="G141" s="23"/>
      <c r="H141" s="95">
        <v>45000</v>
      </c>
      <c r="I141" s="24">
        <f t="shared" si="3"/>
        <v>1289625</v>
      </c>
      <c r="J141" s="97">
        <f>+Tableau7910111213154681012141618222468101213[[#This Row],[Dépenses]]*0.01</f>
        <v>450</v>
      </c>
      <c r="K141" s="97">
        <f>+Tableau7910111213154681012141618222468101213[[#This Row],[Dépenses]]*0.29</f>
        <v>13050</v>
      </c>
      <c r="L141" s="97">
        <f>+Tableau7910111213154681012141618222468101213[[#This Row],[Dépenses]]*0.7</f>
        <v>31499.999999999996</v>
      </c>
    </row>
    <row r="142" spans="2:12" x14ac:dyDescent="0.25">
      <c r="B142" s="14">
        <v>138</v>
      </c>
      <c r="C142" s="15">
        <v>46223</v>
      </c>
      <c r="D142" s="16" t="s">
        <v>14</v>
      </c>
      <c r="E142" s="16" t="s">
        <v>13</v>
      </c>
      <c r="F142" s="22" t="s">
        <v>936</v>
      </c>
      <c r="G142" s="23">
        <v>35000</v>
      </c>
      <c r="H142" s="59"/>
      <c r="I142" s="24">
        <f t="shared" si="3"/>
        <v>1324625</v>
      </c>
      <c r="J142">
        <f>+Tableau7910111213154681012141618222468101213[[#This Row],[Dépenses]]*0.01</f>
        <v>0</v>
      </c>
      <c r="K142">
        <f>+Tableau7910111213154681012141618222468101213[[#This Row],[Dépenses]]*0.29</f>
        <v>0</v>
      </c>
      <c r="L142">
        <f>+Tableau7910111213154681012141618222468101213[[#This Row],[Dépenses]]*0.7</f>
        <v>0</v>
      </c>
    </row>
    <row r="143" spans="2:12" x14ac:dyDescent="0.25">
      <c r="B143" s="14">
        <v>139</v>
      </c>
      <c r="C143" s="15">
        <v>46223</v>
      </c>
      <c r="D143" s="16" t="s">
        <v>14</v>
      </c>
      <c r="E143" s="16" t="s">
        <v>13</v>
      </c>
      <c r="F143" s="22" t="s">
        <v>937</v>
      </c>
      <c r="G143" s="23">
        <v>35000</v>
      </c>
      <c r="H143" s="59"/>
      <c r="I143" s="24">
        <f t="shared" si="3"/>
        <v>1359625</v>
      </c>
      <c r="J143">
        <f>+Tableau7910111213154681012141618222468101213[[#This Row],[Dépenses]]*0.01</f>
        <v>0</v>
      </c>
      <c r="K143">
        <f>+Tableau7910111213154681012141618222468101213[[#This Row],[Dépenses]]*0.29</f>
        <v>0</v>
      </c>
      <c r="L143">
        <f>+Tableau7910111213154681012141618222468101213[[#This Row],[Dépenses]]*0.7</f>
        <v>0</v>
      </c>
    </row>
    <row r="144" spans="2:12" x14ac:dyDescent="0.25">
      <c r="B144" s="14">
        <v>140</v>
      </c>
      <c r="C144" s="15">
        <v>46223</v>
      </c>
      <c r="D144" s="16" t="s">
        <v>14</v>
      </c>
      <c r="E144" s="16" t="s">
        <v>13</v>
      </c>
      <c r="F144" s="22" t="s">
        <v>938</v>
      </c>
      <c r="G144" s="23">
        <v>105000</v>
      </c>
      <c r="H144" s="59"/>
      <c r="I144" s="24">
        <f t="shared" si="3"/>
        <v>1464625</v>
      </c>
      <c r="J144">
        <f>+Tableau7910111213154681012141618222468101213[[#This Row],[Dépenses]]*0.01</f>
        <v>0</v>
      </c>
      <c r="K144">
        <f>+Tableau7910111213154681012141618222468101213[[#This Row],[Dépenses]]*0.29</f>
        <v>0</v>
      </c>
      <c r="L144">
        <f>+Tableau7910111213154681012141618222468101213[[#This Row],[Dépenses]]*0.7</f>
        <v>0</v>
      </c>
    </row>
    <row r="145" spans="2:12" x14ac:dyDescent="0.25">
      <c r="B145" s="14">
        <v>141</v>
      </c>
      <c r="C145" s="15">
        <v>46223</v>
      </c>
      <c r="D145" s="16" t="s">
        <v>14</v>
      </c>
      <c r="E145" s="16" t="s">
        <v>10</v>
      </c>
      <c r="F145" s="22" t="s">
        <v>939</v>
      </c>
      <c r="G145" s="23">
        <v>79900</v>
      </c>
      <c r="H145" s="59"/>
      <c r="I145" s="24">
        <f t="shared" si="3"/>
        <v>1544525</v>
      </c>
      <c r="J145">
        <f>+Tableau7910111213154681012141618222468101213[[#This Row],[Dépenses]]*0.01</f>
        <v>0</v>
      </c>
      <c r="K145">
        <f>+Tableau7910111213154681012141618222468101213[[#This Row],[Dépenses]]*0.29</f>
        <v>0</v>
      </c>
      <c r="L145">
        <f>+Tableau7910111213154681012141618222468101213[[#This Row],[Dépenses]]*0.7</f>
        <v>0</v>
      </c>
    </row>
    <row r="146" spans="2:12" hidden="1" x14ac:dyDescent="0.25">
      <c r="B146" s="14">
        <v>142</v>
      </c>
      <c r="C146" s="15">
        <v>46223</v>
      </c>
      <c r="D146" s="16" t="s">
        <v>11</v>
      </c>
      <c r="E146" s="16" t="s">
        <v>21</v>
      </c>
      <c r="F146" s="22" t="s">
        <v>649</v>
      </c>
      <c r="G146" s="23"/>
      <c r="H146" s="95">
        <v>2000</v>
      </c>
      <c r="I146" s="24">
        <f t="shared" si="3"/>
        <v>1542525</v>
      </c>
      <c r="J146" s="97">
        <f>+Tableau7910111213154681012141618222468101213[[#This Row],[Dépenses]]*0.01</f>
        <v>20</v>
      </c>
      <c r="K146" s="97">
        <f>+Tableau7910111213154681012141618222468101213[[#This Row],[Dépenses]]*0.29</f>
        <v>580</v>
      </c>
      <c r="L146" s="97">
        <f>+Tableau7910111213154681012141618222468101213[[#This Row],[Dépenses]]*0.7</f>
        <v>1400</v>
      </c>
    </row>
    <row r="147" spans="2:12" hidden="1" x14ac:dyDescent="0.25">
      <c r="B147" s="14">
        <v>143</v>
      </c>
      <c r="C147" s="15">
        <v>46223</v>
      </c>
      <c r="D147" s="16" t="s">
        <v>11</v>
      </c>
      <c r="E147" s="16" t="s">
        <v>24</v>
      </c>
      <c r="F147" s="22" t="s">
        <v>281</v>
      </c>
      <c r="G147" s="23"/>
      <c r="H147" s="95">
        <v>15000</v>
      </c>
      <c r="I147" s="24">
        <f>IF(OR(G147,H147&gt;0),(I146+G147-H147),0)</f>
        <v>1527525</v>
      </c>
      <c r="J147" s="97">
        <f>+Tableau7910111213154681012141618222468101213[[#This Row],[Dépenses]]*0.01</f>
        <v>150</v>
      </c>
      <c r="K147" s="97">
        <f>+Tableau7910111213154681012141618222468101213[[#This Row],[Dépenses]]*0.29</f>
        <v>4350</v>
      </c>
      <c r="L147" s="97">
        <f>+Tableau7910111213154681012141618222468101213[[#This Row],[Dépenses]]*0.7</f>
        <v>10500</v>
      </c>
    </row>
    <row r="148" spans="2:12" hidden="1" x14ac:dyDescent="0.25">
      <c r="B148" s="14">
        <v>144</v>
      </c>
      <c r="C148" s="15">
        <v>46223</v>
      </c>
      <c r="D148" s="16" t="s">
        <v>11</v>
      </c>
      <c r="E148" s="16" t="s">
        <v>21</v>
      </c>
      <c r="F148" s="22" t="s">
        <v>940</v>
      </c>
      <c r="G148" s="23"/>
      <c r="H148" s="95">
        <v>15000</v>
      </c>
      <c r="I148" s="24">
        <f t="shared" si="3"/>
        <v>1512525</v>
      </c>
      <c r="J148" s="97">
        <f>+Tableau7910111213154681012141618222468101213[[#This Row],[Dépenses]]*0.01</f>
        <v>150</v>
      </c>
      <c r="K148" s="97">
        <f>+Tableau7910111213154681012141618222468101213[[#This Row],[Dépenses]]*0.29</f>
        <v>4350</v>
      </c>
      <c r="L148" s="97">
        <f>+Tableau7910111213154681012141618222468101213[[#This Row],[Dépenses]]*0.7</f>
        <v>10500</v>
      </c>
    </row>
    <row r="149" spans="2:12" x14ac:dyDescent="0.25">
      <c r="B149" s="14">
        <v>145</v>
      </c>
      <c r="C149" s="15">
        <v>46224</v>
      </c>
      <c r="D149" s="16" t="s">
        <v>15</v>
      </c>
      <c r="E149" s="16" t="s">
        <v>13</v>
      </c>
      <c r="F149" s="22" t="s">
        <v>941</v>
      </c>
      <c r="G149" s="23">
        <v>75000</v>
      </c>
      <c r="H149" s="59"/>
      <c r="I149" s="24">
        <f t="shared" si="3"/>
        <v>1587525</v>
      </c>
      <c r="J149">
        <f>+Tableau7910111213154681012141618222468101213[[#This Row],[Dépenses]]*0.01</f>
        <v>0</v>
      </c>
      <c r="K149">
        <f>+Tableau7910111213154681012141618222468101213[[#This Row],[Dépenses]]*0.29</f>
        <v>0</v>
      </c>
      <c r="L149">
        <f>+Tableau7910111213154681012141618222468101213[[#This Row],[Dépenses]]*0.7</f>
        <v>0</v>
      </c>
    </row>
    <row r="150" spans="2:12" hidden="1" x14ac:dyDescent="0.25">
      <c r="B150" s="14">
        <v>146</v>
      </c>
      <c r="C150" s="15">
        <v>46224</v>
      </c>
      <c r="D150" s="16" t="s">
        <v>283</v>
      </c>
      <c r="E150" s="16" t="s">
        <v>23</v>
      </c>
      <c r="F150" s="22" t="s">
        <v>942</v>
      </c>
      <c r="G150" s="23"/>
      <c r="H150" s="95">
        <v>282700</v>
      </c>
      <c r="I150" s="24">
        <f t="shared" si="3"/>
        <v>1304825</v>
      </c>
      <c r="J150" s="97">
        <f>+Tableau7910111213154681012141618222468101213[[#This Row],[Dépenses]]*0.01</f>
        <v>2827</v>
      </c>
      <c r="K150" s="97">
        <f>+Tableau7910111213154681012141618222468101213[[#This Row],[Dépenses]]*0.29</f>
        <v>81983</v>
      </c>
      <c r="L150" s="97">
        <f>+Tableau7910111213154681012141618222468101213[[#This Row],[Dépenses]]*0.7</f>
        <v>197890</v>
      </c>
    </row>
    <row r="151" spans="2:12" hidden="1" x14ac:dyDescent="0.25">
      <c r="B151" s="14">
        <v>147</v>
      </c>
      <c r="C151" s="15">
        <v>46224</v>
      </c>
      <c r="D151" s="16" t="s">
        <v>283</v>
      </c>
      <c r="E151" s="16" t="s">
        <v>23</v>
      </c>
      <c r="F151" s="22" t="s">
        <v>943</v>
      </c>
      <c r="G151" s="23"/>
      <c r="H151" s="95">
        <v>188000</v>
      </c>
      <c r="I151" s="24">
        <f t="shared" si="3"/>
        <v>1116825</v>
      </c>
      <c r="J151" s="97">
        <f>+Tableau7910111213154681012141618222468101213[[#This Row],[Dépenses]]*0.01</f>
        <v>1880</v>
      </c>
      <c r="K151" s="97">
        <f>+Tableau7910111213154681012141618222468101213[[#This Row],[Dépenses]]*0.29</f>
        <v>54519.999999999993</v>
      </c>
      <c r="L151" s="97">
        <f>+Tableau7910111213154681012141618222468101213[[#This Row],[Dépenses]]*0.7</f>
        <v>131600</v>
      </c>
    </row>
    <row r="152" spans="2:12" hidden="1" x14ac:dyDescent="0.25">
      <c r="B152" s="14">
        <v>148</v>
      </c>
      <c r="C152" s="15">
        <v>46224</v>
      </c>
      <c r="D152" s="16" t="s">
        <v>283</v>
      </c>
      <c r="E152" s="16" t="s">
        <v>17</v>
      </c>
      <c r="F152" s="22" t="s">
        <v>944</v>
      </c>
      <c r="G152" s="23"/>
      <c r="H152" s="95">
        <v>70000</v>
      </c>
      <c r="I152" s="24">
        <f t="shared" si="3"/>
        <v>1046825</v>
      </c>
      <c r="J152" s="97">
        <f>+Tableau7910111213154681012141618222468101213[[#This Row],[Dépenses]]*0.01</f>
        <v>700</v>
      </c>
      <c r="K152" s="97">
        <f>+Tableau7910111213154681012141618222468101213[[#This Row],[Dépenses]]*0.29</f>
        <v>20300</v>
      </c>
      <c r="L152" s="97">
        <f>+Tableau7910111213154681012141618222468101213[[#This Row],[Dépenses]]*0.7</f>
        <v>49000</v>
      </c>
    </row>
    <row r="153" spans="2:12" hidden="1" x14ac:dyDescent="0.25">
      <c r="B153" s="14">
        <v>149</v>
      </c>
      <c r="C153" s="15">
        <v>46224</v>
      </c>
      <c r="D153" s="16" t="s">
        <v>11</v>
      </c>
      <c r="E153" s="16" t="s">
        <v>23</v>
      </c>
      <c r="F153" s="22" t="s">
        <v>945</v>
      </c>
      <c r="G153" s="23"/>
      <c r="H153" s="95">
        <v>20000</v>
      </c>
      <c r="I153" s="24">
        <f t="shared" si="3"/>
        <v>1026825</v>
      </c>
      <c r="J153" s="97">
        <f>+Tableau7910111213154681012141618222468101213[[#This Row],[Dépenses]]*0.01</f>
        <v>200</v>
      </c>
      <c r="K153" s="97">
        <f>+Tableau7910111213154681012141618222468101213[[#This Row],[Dépenses]]*0.29</f>
        <v>5800</v>
      </c>
      <c r="L153" s="97">
        <f>+Tableau7910111213154681012141618222468101213[[#This Row],[Dépenses]]*0.7</f>
        <v>14000</v>
      </c>
    </row>
    <row r="154" spans="2:12" hidden="1" x14ac:dyDescent="0.25">
      <c r="B154" s="14">
        <v>150</v>
      </c>
      <c r="C154" s="15">
        <v>46224</v>
      </c>
      <c r="D154" s="16" t="s">
        <v>11</v>
      </c>
      <c r="E154" s="16" t="s">
        <v>21</v>
      </c>
      <c r="F154" s="22" t="s">
        <v>862</v>
      </c>
      <c r="G154" s="23"/>
      <c r="H154" s="95">
        <v>25000</v>
      </c>
      <c r="I154" s="24">
        <f t="shared" si="3"/>
        <v>1001825</v>
      </c>
      <c r="J154" s="97">
        <f>+Tableau7910111213154681012141618222468101213[[#This Row],[Dépenses]]*0.01</f>
        <v>250</v>
      </c>
      <c r="K154" s="97">
        <f>+Tableau7910111213154681012141618222468101213[[#This Row],[Dépenses]]*0.29</f>
        <v>7249.9999999999991</v>
      </c>
      <c r="L154" s="97">
        <f>+Tableau7910111213154681012141618222468101213[[#This Row],[Dépenses]]*0.7</f>
        <v>17500</v>
      </c>
    </row>
    <row r="155" spans="2:12" x14ac:dyDescent="0.25">
      <c r="B155" s="14">
        <v>151</v>
      </c>
      <c r="C155" s="15">
        <v>46225</v>
      </c>
      <c r="D155" s="16" t="s">
        <v>15</v>
      </c>
      <c r="E155" s="16" t="s">
        <v>16</v>
      </c>
      <c r="F155" s="22" t="s">
        <v>946</v>
      </c>
      <c r="G155" s="23">
        <v>8000000</v>
      </c>
      <c r="H155" s="59"/>
      <c r="I155" s="24">
        <f t="shared" si="3"/>
        <v>9001825</v>
      </c>
      <c r="J155">
        <f>+Tableau7910111213154681012141618222468101213[[#This Row],[Dépenses]]*0.01</f>
        <v>0</v>
      </c>
      <c r="K155">
        <f>+Tableau7910111213154681012141618222468101213[[#This Row],[Dépenses]]*0.29</f>
        <v>0</v>
      </c>
      <c r="L155">
        <f>+Tableau7910111213154681012141618222468101213[[#This Row],[Dépenses]]*0.7</f>
        <v>0</v>
      </c>
    </row>
    <row r="156" spans="2:12" hidden="1" x14ac:dyDescent="0.25">
      <c r="B156" s="14">
        <v>152</v>
      </c>
      <c r="C156" s="15">
        <v>46225</v>
      </c>
      <c r="D156" s="16" t="s">
        <v>283</v>
      </c>
      <c r="E156" s="16" t="s">
        <v>21</v>
      </c>
      <c r="F156" s="22" t="s">
        <v>947</v>
      </c>
      <c r="G156" s="23"/>
      <c r="H156" s="95">
        <v>41500</v>
      </c>
      <c r="I156" s="24">
        <f t="shared" si="3"/>
        <v>8960325</v>
      </c>
      <c r="J156" s="97">
        <f>+Tableau7910111213154681012141618222468101213[[#This Row],[Dépenses]]*0.01</f>
        <v>415</v>
      </c>
      <c r="K156" s="97">
        <f>+Tableau7910111213154681012141618222468101213[[#This Row],[Dépenses]]*0.29</f>
        <v>12035</v>
      </c>
      <c r="L156" s="97">
        <f>+Tableau7910111213154681012141618222468101213[[#This Row],[Dépenses]]*0.7</f>
        <v>29049.999999999996</v>
      </c>
    </row>
    <row r="157" spans="2:12" x14ac:dyDescent="0.25">
      <c r="B157" s="14">
        <v>153</v>
      </c>
      <c r="C157" s="15">
        <v>46225</v>
      </c>
      <c r="D157" s="16" t="s">
        <v>14</v>
      </c>
      <c r="E157" s="16" t="s">
        <v>13</v>
      </c>
      <c r="F157" s="22" t="s">
        <v>948</v>
      </c>
      <c r="G157" s="23">
        <v>14000</v>
      </c>
      <c r="H157" s="59"/>
      <c r="I157" s="24">
        <f t="shared" si="3"/>
        <v>8974325</v>
      </c>
      <c r="J157">
        <f>+Tableau7910111213154681012141618222468101213[[#This Row],[Dépenses]]*0.01</f>
        <v>0</v>
      </c>
      <c r="K157">
        <f>+Tableau7910111213154681012141618222468101213[[#This Row],[Dépenses]]*0.29</f>
        <v>0</v>
      </c>
      <c r="L157">
        <f>+Tableau7910111213154681012141618222468101213[[#This Row],[Dépenses]]*0.7</f>
        <v>0</v>
      </c>
    </row>
    <row r="158" spans="2:12" x14ac:dyDescent="0.25">
      <c r="B158" s="14">
        <v>154</v>
      </c>
      <c r="C158" s="15">
        <v>46226</v>
      </c>
      <c r="D158" s="16" t="s">
        <v>14</v>
      </c>
      <c r="E158" s="16" t="s">
        <v>13</v>
      </c>
      <c r="F158" s="22" t="s">
        <v>949</v>
      </c>
      <c r="G158" s="23">
        <v>49000</v>
      </c>
      <c r="H158" s="59"/>
      <c r="I158" s="24">
        <f t="shared" si="3"/>
        <v>9023325</v>
      </c>
      <c r="J158">
        <f>+Tableau7910111213154681012141618222468101213[[#This Row],[Dépenses]]*0.01</f>
        <v>0</v>
      </c>
      <c r="K158">
        <f>+Tableau7910111213154681012141618222468101213[[#This Row],[Dépenses]]*0.29</f>
        <v>0</v>
      </c>
      <c r="L158">
        <f>+Tableau7910111213154681012141618222468101213[[#This Row],[Dépenses]]*0.7</f>
        <v>0</v>
      </c>
    </row>
    <row r="159" spans="2:12" x14ac:dyDescent="0.25">
      <c r="B159" s="14">
        <v>155</v>
      </c>
      <c r="C159" s="15">
        <v>46226</v>
      </c>
      <c r="D159" s="16" t="s">
        <v>14</v>
      </c>
      <c r="E159" s="16" t="s">
        <v>13</v>
      </c>
      <c r="F159" s="22" t="s">
        <v>950</v>
      </c>
      <c r="G159" s="23">
        <v>35000</v>
      </c>
      <c r="H159" s="59"/>
      <c r="I159" s="24">
        <f t="shared" si="3"/>
        <v>9058325</v>
      </c>
      <c r="J159">
        <f>+Tableau7910111213154681012141618222468101213[[#This Row],[Dépenses]]*0.01</f>
        <v>0</v>
      </c>
      <c r="K159">
        <f>+Tableau7910111213154681012141618222468101213[[#This Row],[Dépenses]]*0.29</f>
        <v>0</v>
      </c>
      <c r="L159">
        <f>+Tableau7910111213154681012141618222468101213[[#This Row],[Dépenses]]*0.7</f>
        <v>0</v>
      </c>
    </row>
    <row r="160" spans="2:12" x14ac:dyDescent="0.25">
      <c r="B160" s="14">
        <v>156</v>
      </c>
      <c r="C160" s="15">
        <v>46226</v>
      </c>
      <c r="D160" s="16" t="s">
        <v>14</v>
      </c>
      <c r="E160" s="16" t="s">
        <v>13</v>
      </c>
      <c r="F160" s="22" t="s">
        <v>951</v>
      </c>
      <c r="G160" s="23">
        <v>21000</v>
      </c>
      <c r="H160" s="59"/>
      <c r="I160" s="24">
        <f t="shared" si="3"/>
        <v>9079325</v>
      </c>
      <c r="J160">
        <f>+Tableau7910111213154681012141618222468101213[[#This Row],[Dépenses]]*0.01</f>
        <v>0</v>
      </c>
      <c r="K160">
        <f>+Tableau7910111213154681012141618222468101213[[#This Row],[Dépenses]]*0.29</f>
        <v>0</v>
      </c>
      <c r="L160">
        <f>+Tableau7910111213154681012141618222468101213[[#This Row],[Dépenses]]*0.7</f>
        <v>0</v>
      </c>
    </row>
    <row r="161" spans="2:12" x14ac:dyDescent="0.25">
      <c r="B161" s="14">
        <v>157</v>
      </c>
      <c r="C161" s="15">
        <v>46226</v>
      </c>
      <c r="D161" s="16" t="s">
        <v>14</v>
      </c>
      <c r="E161" s="16" t="s">
        <v>13</v>
      </c>
      <c r="F161" s="22" t="s">
        <v>478</v>
      </c>
      <c r="G161" s="23">
        <v>35000</v>
      </c>
      <c r="H161" s="59"/>
      <c r="I161" s="24">
        <f t="shared" si="3"/>
        <v>9114325</v>
      </c>
      <c r="J161">
        <f>+Tableau7910111213154681012141618222468101213[[#This Row],[Dépenses]]*0.01</f>
        <v>0</v>
      </c>
      <c r="K161">
        <f>+Tableau7910111213154681012141618222468101213[[#This Row],[Dépenses]]*0.29</f>
        <v>0</v>
      </c>
      <c r="L161">
        <f>+Tableau7910111213154681012141618222468101213[[#This Row],[Dépenses]]*0.7</f>
        <v>0</v>
      </c>
    </row>
    <row r="162" spans="2:12" hidden="1" x14ac:dyDescent="0.25">
      <c r="B162" s="14">
        <v>158</v>
      </c>
      <c r="C162" s="15">
        <v>46226</v>
      </c>
      <c r="D162" s="16" t="s">
        <v>11</v>
      </c>
      <c r="E162" s="16" t="s">
        <v>17</v>
      </c>
      <c r="F162" s="22" t="s">
        <v>952</v>
      </c>
      <c r="G162" s="23"/>
      <c r="H162" s="95">
        <v>222000</v>
      </c>
      <c r="I162" s="24">
        <f t="shared" si="3"/>
        <v>8892325</v>
      </c>
      <c r="J162" s="97">
        <f>+Tableau7910111213154681012141618222468101213[[#This Row],[Dépenses]]*0.01</f>
        <v>2220</v>
      </c>
      <c r="K162" s="97">
        <f>+Tableau7910111213154681012141618222468101213[[#This Row],[Dépenses]]*0.29</f>
        <v>64379.999999999993</v>
      </c>
      <c r="L162" s="97">
        <f>+Tableau7910111213154681012141618222468101213[[#This Row],[Dépenses]]*0.7</f>
        <v>155400</v>
      </c>
    </row>
    <row r="163" spans="2:12" hidden="1" x14ac:dyDescent="0.25">
      <c r="B163" s="14">
        <v>159</v>
      </c>
      <c r="C163" s="15">
        <v>46226</v>
      </c>
      <c r="D163" s="16" t="s">
        <v>283</v>
      </c>
      <c r="E163" s="16" t="s">
        <v>24</v>
      </c>
      <c r="F163" s="22" t="s">
        <v>953</v>
      </c>
      <c r="G163" s="23"/>
      <c r="H163" s="95">
        <v>31250</v>
      </c>
      <c r="I163" s="24">
        <f t="shared" si="3"/>
        <v>8861075</v>
      </c>
      <c r="J163" s="97">
        <f>+Tableau7910111213154681012141618222468101213[[#This Row],[Dépenses]]*0.01</f>
        <v>312.5</v>
      </c>
      <c r="K163" s="97">
        <f>+Tableau7910111213154681012141618222468101213[[#This Row],[Dépenses]]*0.29</f>
        <v>9062.5</v>
      </c>
      <c r="L163" s="97">
        <f>+Tableau7910111213154681012141618222468101213[[#This Row],[Dépenses]]*0.7</f>
        <v>21875</v>
      </c>
    </row>
    <row r="164" spans="2:12" hidden="1" x14ac:dyDescent="0.25">
      <c r="B164" s="14">
        <v>160</v>
      </c>
      <c r="C164" s="15">
        <v>46226</v>
      </c>
      <c r="D164" s="16" t="s">
        <v>283</v>
      </c>
      <c r="E164" s="16" t="s">
        <v>23</v>
      </c>
      <c r="F164" s="22" t="s">
        <v>954</v>
      </c>
      <c r="G164" s="23"/>
      <c r="H164" s="95">
        <v>119000</v>
      </c>
      <c r="I164" s="24">
        <f t="shared" si="3"/>
        <v>8742075</v>
      </c>
      <c r="J164" s="97">
        <f>+Tableau7910111213154681012141618222468101213[[#This Row],[Dépenses]]*0.01</f>
        <v>1190</v>
      </c>
      <c r="K164" s="97">
        <f>+Tableau7910111213154681012141618222468101213[[#This Row],[Dépenses]]*0.29</f>
        <v>34510</v>
      </c>
      <c r="L164" s="97">
        <f>+Tableau7910111213154681012141618222468101213[[#This Row],[Dépenses]]*0.7</f>
        <v>83300</v>
      </c>
    </row>
    <row r="165" spans="2:12" hidden="1" x14ac:dyDescent="0.25">
      <c r="B165" s="14">
        <v>161</v>
      </c>
      <c r="C165" s="15">
        <v>46226</v>
      </c>
      <c r="D165" s="16" t="s">
        <v>11</v>
      </c>
      <c r="E165" s="16" t="s">
        <v>12</v>
      </c>
      <c r="F165" s="22" t="s">
        <v>22</v>
      </c>
      <c r="G165" s="23"/>
      <c r="H165" s="95">
        <v>3000000</v>
      </c>
      <c r="I165" s="24">
        <f t="shared" si="3"/>
        <v>5742075</v>
      </c>
      <c r="J165" s="97">
        <f>+Tableau7910111213154681012141618222468101213[[#This Row],[Dépenses]]*0.01</f>
        <v>30000</v>
      </c>
      <c r="K165" s="97">
        <f>+Tableau7910111213154681012141618222468101213[[#This Row],[Dépenses]]*0.29</f>
        <v>869999.99999999988</v>
      </c>
      <c r="L165" s="97">
        <f>+Tableau7910111213154681012141618222468101213[[#This Row],[Dépenses]]*0.7</f>
        <v>2100000</v>
      </c>
    </row>
    <row r="166" spans="2:12" hidden="1" x14ac:dyDescent="0.25">
      <c r="B166" s="14">
        <v>162</v>
      </c>
      <c r="C166" s="15">
        <v>46226</v>
      </c>
      <c r="D166" s="16" t="s">
        <v>11</v>
      </c>
      <c r="E166" s="16" t="s">
        <v>12</v>
      </c>
      <c r="F166" s="22" t="s">
        <v>955</v>
      </c>
      <c r="G166" s="23"/>
      <c r="H166" s="95">
        <v>152500</v>
      </c>
      <c r="I166" s="24">
        <f t="shared" si="3"/>
        <v>5589575</v>
      </c>
      <c r="J166" s="97">
        <f>+Tableau7910111213154681012141618222468101213[[#This Row],[Dépenses]]*0.01</f>
        <v>1525</v>
      </c>
      <c r="K166" s="97">
        <f>+Tableau7910111213154681012141618222468101213[[#This Row],[Dépenses]]*0.29</f>
        <v>44225</v>
      </c>
      <c r="L166" s="97">
        <f>+Tableau7910111213154681012141618222468101213[[#This Row],[Dépenses]]*0.7</f>
        <v>106750</v>
      </c>
    </row>
    <row r="167" spans="2:12" x14ac:dyDescent="0.25">
      <c r="B167" s="14">
        <v>163</v>
      </c>
      <c r="C167" s="15">
        <v>46227</v>
      </c>
      <c r="D167" s="16" t="s">
        <v>15</v>
      </c>
      <c r="E167" s="16" t="s">
        <v>13</v>
      </c>
      <c r="F167" s="22" t="s">
        <v>956</v>
      </c>
      <c r="G167" s="23">
        <v>285000</v>
      </c>
      <c r="H167" s="59"/>
      <c r="I167" s="24">
        <f t="shared" si="3"/>
        <v>5874575</v>
      </c>
      <c r="J167">
        <f>+Tableau7910111213154681012141618222468101213[[#This Row],[Dépenses]]*0.01</f>
        <v>0</v>
      </c>
      <c r="K167">
        <f>+Tableau7910111213154681012141618222468101213[[#This Row],[Dépenses]]*0.29</f>
        <v>0</v>
      </c>
      <c r="L167">
        <f>+Tableau7910111213154681012141618222468101213[[#This Row],[Dépenses]]*0.7</f>
        <v>0</v>
      </c>
    </row>
    <row r="168" spans="2:12" x14ac:dyDescent="0.25">
      <c r="B168" s="14">
        <v>164</v>
      </c>
      <c r="C168" s="15">
        <v>46227</v>
      </c>
      <c r="D168" s="16" t="s">
        <v>15</v>
      </c>
      <c r="E168" s="16" t="s">
        <v>13</v>
      </c>
      <c r="F168" s="22" t="s">
        <v>957</v>
      </c>
      <c r="G168" s="23">
        <v>285000</v>
      </c>
      <c r="H168" s="59"/>
      <c r="I168" s="24">
        <f t="shared" si="3"/>
        <v>6159575</v>
      </c>
      <c r="J168">
        <f>+Tableau7910111213154681012141618222468101213[[#This Row],[Dépenses]]*0.01</f>
        <v>0</v>
      </c>
      <c r="K168">
        <f>+Tableau7910111213154681012141618222468101213[[#This Row],[Dépenses]]*0.29</f>
        <v>0</v>
      </c>
      <c r="L168">
        <f>+Tableau7910111213154681012141618222468101213[[#This Row],[Dépenses]]*0.7</f>
        <v>0</v>
      </c>
    </row>
    <row r="169" spans="2:12" x14ac:dyDescent="0.25">
      <c r="B169" s="14">
        <v>165</v>
      </c>
      <c r="C169" s="15">
        <v>46227</v>
      </c>
      <c r="D169" s="16" t="s">
        <v>15</v>
      </c>
      <c r="E169" s="16" t="s">
        <v>13</v>
      </c>
      <c r="F169" s="22" t="s">
        <v>958</v>
      </c>
      <c r="G169" s="23">
        <v>50000</v>
      </c>
      <c r="H169" s="59"/>
      <c r="I169" s="24">
        <f t="shared" si="3"/>
        <v>6209575</v>
      </c>
      <c r="J169">
        <f>+Tableau7910111213154681012141618222468101213[[#This Row],[Dépenses]]*0.01</f>
        <v>0</v>
      </c>
      <c r="K169">
        <f>+Tableau7910111213154681012141618222468101213[[#This Row],[Dépenses]]*0.29</f>
        <v>0</v>
      </c>
      <c r="L169">
        <f>+Tableau7910111213154681012141618222468101213[[#This Row],[Dépenses]]*0.7</f>
        <v>0</v>
      </c>
    </row>
    <row r="170" spans="2:12" hidden="1" x14ac:dyDescent="0.25">
      <c r="B170" s="14">
        <v>166</v>
      </c>
      <c r="C170" s="15">
        <v>46227</v>
      </c>
      <c r="D170" s="16" t="s">
        <v>11</v>
      </c>
      <c r="E170" s="16" t="s">
        <v>23</v>
      </c>
      <c r="F170" s="22" t="s">
        <v>959</v>
      </c>
      <c r="G170" s="23"/>
      <c r="H170" s="95">
        <v>1000</v>
      </c>
      <c r="I170" s="24">
        <f t="shared" si="3"/>
        <v>6208575</v>
      </c>
      <c r="J170" s="97">
        <f>+Tableau7910111213154681012141618222468101213[[#This Row],[Dépenses]]*0.01</f>
        <v>10</v>
      </c>
      <c r="K170" s="97">
        <f>+Tableau7910111213154681012141618222468101213[[#This Row],[Dépenses]]*0.29</f>
        <v>290</v>
      </c>
      <c r="L170" s="97">
        <f>+Tableau7910111213154681012141618222468101213[[#This Row],[Dépenses]]*0.7</f>
        <v>700</v>
      </c>
    </row>
    <row r="171" spans="2:12" hidden="1" x14ac:dyDescent="0.25">
      <c r="B171" s="14">
        <v>167</v>
      </c>
      <c r="C171" s="15">
        <v>46227</v>
      </c>
      <c r="D171" s="16" t="s">
        <v>283</v>
      </c>
      <c r="E171" s="16" t="s">
        <v>23</v>
      </c>
      <c r="F171" s="22" t="s">
        <v>960</v>
      </c>
      <c r="G171" s="23"/>
      <c r="H171" s="95">
        <v>755000</v>
      </c>
      <c r="I171" s="24">
        <f t="shared" si="3"/>
        <v>5453575</v>
      </c>
      <c r="J171" s="97">
        <f>+Tableau7910111213154681012141618222468101213[[#This Row],[Dépenses]]*0.01</f>
        <v>7550</v>
      </c>
      <c r="K171" s="97">
        <f>+Tableau7910111213154681012141618222468101213[[#This Row],[Dépenses]]*0.29</f>
        <v>218949.99999999997</v>
      </c>
      <c r="L171" s="97">
        <f>+Tableau7910111213154681012141618222468101213[[#This Row],[Dépenses]]*0.7</f>
        <v>528500</v>
      </c>
    </row>
    <row r="172" spans="2:12" hidden="1" x14ac:dyDescent="0.25">
      <c r="B172" s="14">
        <v>168</v>
      </c>
      <c r="C172" s="15">
        <v>46227</v>
      </c>
      <c r="D172" s="16" t="s">
        <v>283</v>
      </c>
      <c r="E172" s="16" t="s">
        <v>23</v>
      </c>
      <c r="F172" s="22" t="s">
        <v>961</v>
      </c>
      <c r="G172" s="23"/>
      <c r="H172" s="95">
        <v>18500</v>
      </c>
      <c r="I172" s="24">
        <f t="shared" si="3"/>
        <v>5435075</v>
      </c>
      <c r="J172" s="97">
        <f>+Tableau7910111213154681012141618222468101213[[#This Row],[Dépenses]]*0.01</f>
        <v>185</v>
      </c>
      <c r="K172" s="97">
        <f>+Tableau7910111213154681012141618222468101213[[#This Row],[Dépenses]]*0.29</f>
        <v>5365</v>
      </c>
      <c r="L172" s="97">
        <f>+Tableau7910111213154681012141618222468101213[[#This Row],[Dépenses]]*0.7</f>
        <v>12950</v>
      </c>
    </row>
    <row r="173" spans="2:12" x14ac:dyDescent="0.25">
      <c r="B173" s="14">
        <v>169</v>
      </c>
      <c r="C173" s="15">
        <v>46228</v>
      </c>
      <c r="D173" s="16" t="s">
        <v>15</v>
      </c>
      <c r="E173" s="16" t="s">
        <v>10</v>
      </c>
      <c r="F173" s="22" t="s">
        <v>962</v>
      </c>
      <c r="G173" s="23">
        <v>21000</v>
      </c>
      <c r="H173" s="59"/>
      <c r="I173" s="24">
        <f t="shared" si="3"/>
        <v>5456075</v>
      </c>
      <c r="J173">
        <f>+Tableau7910111213154681012141618222468101213[[#This Row],[Dépenses]]*0.01</f>
        <v>0</v>
      </c>
      <c r="K173">
        <f>+Tableau7910111213154681012141618222468101213[[#This Row],[Dépenses]]*0.29</f>
        <v>0</v>
      </c>
      <c r="L173">
        <f>+Tableau7910111213154681012141618222468101213[[#This Row],[Dépenses]]*0.7</f>
        <v>0</v>
      </c>
    </row>
    <row r="174" spans="2:12" x14ac:dyDescent="0.25">
      <c r="B174" s="14">
        <v>170</v>
      </c>
      <c r="C174" s="15">
        <v>46228</v>
      </c>
      <c r="D174" s="16" t="s">
        <v>15</v>
      </c>
      <c r="E174" s="16" t="s">
        <v>13</v>
      </c>
      <c r="F174" s="22" t="s">
        <v>963</v>
      </c>
      <c r="G174" s="23">
        <v>75000</v>
      </c>
      <c r="H174" s="59"/>
      <c r="I174" s="24">
        <f t="shared" si="3"/>
        <v>5531075</v>
      </c>
      <c r="J174">
        <f>+Tableau7910111213154681012141618222468101213[[#This Row],[Dépenses]]*0.01</f>
        <v>0</v>
      </c>
      <c r="K174">
        <f>+Tableau7910111213154681012141618222468101213[[#This Row],[Dépenses]]*0.29</f>
        <v>0</v>
      </c>
      <c r="L174">
        <f>+Tableau7910111213154681012141618222468101213[[#This Row],[Dépenses]]*0.7</f>
        <v>0</v>
      </c>
    </row>
    <row r="175" spans="2:12" hidden="1" x14ac:dyDescent="0.25">
      <c r="B175" s="14">
        <v>171</v>
      </c>
      <c r="C175" s="15">
        <v>46228</v>
      </c>
      <c r="D175" s="16" t="s">
        <v>283</v>
      </c>
      <c r="E175" s="16" t="s">
        <v>23</v>
      </c>
      <c r="F175" s="22" t="s">
        <v>964</v>
      </c>
      <c r="G175" s="23"/>
      <c r="H175" s="95">
        <v>46875</v>
      </c>
      <c r="I175" s="24">
        <f t="shared" si="3"/>
        <v>5484200</v>
      </c>
      <c r="J175" s="97">
        <f>+Tableau7910111213154681012141618222468101213[[#This Row],[Dépenses]]*0.01</f>
        <v>468.75</v>
      </c>
      <c r="K175" s="97">
        <f>+Tableau7910111213154681012141618222468101213[[#This Row],[Dépenses]]*0.29</f>
        <v>13593.749999999998</v>
      </c>
      <c r="L175" s="97">
        <f>+Tableau7910111213154681012141618222468101213[[#This Row],[Dépenses]]*0.7</f>
        <v>32812.5</v>
      </c>
    </row>
    <row r="176" spans="2:12" hidden="1" x14ac:dyDescent="0.25">
      <c r="B176" s="14">
        <v>172</v>
      </c>
      <c r="C176" s="15">
        <v>46228</v>
      </c>
      <c r="D176" s="16" t="s">
        <v>283</v>
      </c>
      <c r="E176" s="16" t="s">
        <v>17</v>
      </c>
      <c r="F176" s="22" t="s">
        <v>965</v>
      </c>
      <c r="G176" s="23"/>
      <c r="H176" s="95">
        <v>218000</v>
      </c>
      <c r="I176" s="24">
        <f t="shared" si="3"/>
        <v>5266200</v>
      </c>
      <c r="J176" s="97">
        <f>+Tableau7910111213154681012141618222468101213[[#This Row],[Dépenses]]*0.01</f>
        <v>2180</v>
      </c>
      <c r="K176" s="97">
        <f>+Tableau7910111213154681012141618222468101213[[#This Row],[Dépenses]]*0.29</f>
        <v>63219.999999999993</v>
      </c>
      <c r="L176" s="97">
        <f>+Tableau7910111213154681012141618222468101213[[#This Row],[Dépenses]]*0.7</f>
        <v>152600</v>
      </c>
    </row>
    <row r="177" spans="2:12" hidden="1" x14ac:dyDescent="0.25">
      <c r="B177" s="14">
        <v>173</v>
      </c>
      <c r="C177" s="15">
        <v>46228</v>
      </c>
      <c r="D177" s="16" t="s">
        <v>283</v>
      </c>
      <c r="E177" s="16" t="s">
        <v>23</v>
      </c>
      <c r="F177" s="22" t="s">
        <v>966</v>
      </c>
      <c r="G177" s="23"/>
      <c r="H177" s="95">
        <v>156500</v>
      </c>
      <c r="I177" s="24">
        <f t="shared" si="3"/>
        <v>5109700</v>
      </c>
      <c r="J177" s="97">
        <f>+Tableau7910111213154681012141618222468101213[[#This Row],[Dépenses]]*0.01</f>
        <v>1565</v>
      </c>
      <c r="K177" s="97">
        <f>+Tableau7910111213154681012141618222468101213[[#This Row],[Dépenses]]*0.29</f>
        <v>45385</v>
      </c>
      <c r="L177" s="97">
        <f>+Tableau7910111213154681012141618222468101213[[#This Row],[Dépenses]]*0.7</f>
        <v>109550</v>
      </c>
    </row>
    <row r="178" spans="2:12" x14ac:dyDescent="0.25">
      <c r="B178" s="14">
        <v>174</v>
      </c>
      <c r="C178" s="15">
        <v>46228</v>
      </c>
      <c r="D178" s="16" t="s">
        <v>15</v>
      </c>
      <c r="E178" s="16" t="s">
        <v>16</v>
      </c>
      <c r="F178" s="22" t="s">
        <v>967</v>
      </c>
      <c r="G178" s="23">
        <v>275000</v>
      </c>
      <c r="H178" s="59"/>
      <c r="I178" s="24">
        <f t="shared" si="3"/>
        <v>5384700</v>
      </c>
      <c r="J178">
        <f>+Tableau7910111213154681012141618222468101213[[#This Row],[Dépenses]]*0.01</f>
        <v>0</v>
      </c>
      <c r="K178">
        <f>+Tableau7910111213154681012141618222468101213[[#This Row],[Dépenses]]*0.29</f>
        <v>0</v>
      </c>
      <c r="L178">
        <f>+Tableau7910111213154681012141618222468101213[[#This Row],[Dépenses]]*0.7</f>
        <v>0</v>
      </c>
    </row>
    <row r="179" spans="2:12" x14ac:dyDescent="0.25">
      <c r="B179" s="14">
        <v>175</v>
      </c>
      <c r="C179" s="15">
        <v>46228</v>
      </c>
      <c r="D179" s="16" t="s">
        <v>15</v>
      </c>
      <c r="E179" s="16" t="s">
        <v>13</v>
      </c>
      <c r="F179" s="22" t="s">
        <v>968</v>
      </c>
      <c r="G179" s="23">
        <v>185000</v>
      </c>
      <c r="H179" s="59"/>
      <c r="I179" s="24">
        <f t="shared" si="3"/>
        <v>5569700</v>
      </c>
      <c r="J179">
        <f>+Tableau7910111213154681012141618222468101213[[#This Row],[Dépenses]]*0.01</f>
        <v>0</v>
      </c>
      <c r="K179">
        <f>+Tableau7910111213154681012141618222468101213[[#This Row],[Dépenses]]*0.29</f>
        <v>0</v>
      </c>
      <c r="L179">
        <f>+Tableau7910111213154681012141618222468101213[[#This Row],[Dépenses]]*0.7</f>
        <v>0</v>
      </c>
    </row>
    <row r="180" spans="2:12" x14ac:dyDescent="0.25">
      <c r="B180" s="14">
        <v>176</v>
      </c>
      <c r="C180" s="15">
        <v>46230</v>
      </c>
      <c r="D180" s="16" t="s">
        <v>14</v>
      </c>
      <c r="E180" s="16" t="s">
        <v>13</v>
      </c>
      <c r="F180" s="22" t="s">
        <v>969</v>
      </c>
      <c r="G180" s="23">
        <v>35000</v>
      </c>
      <c r="H180" s="59"/>
      <c r="I180" s="24">
        <f t="shared" si="3"/>
        <v>5604700</v>
      </c>
      <c r="J180">
        <f>+Tableau7910111213154681012141618222468101213[[#This Row],[Dépenses]]*0.01</f>
        <v>0</v>
      </c>
      <c r="K180">
        <f>+Tableau7910111213154681012141618222468101213[[#This Row],[Dépenses]]*0.29</f>
        <v>0</v>
      </c>
      <c r="L180">
        <f>+Tableau7910111213154681012141618222468101213[[#This Row],[Dépenses]]*0.7</f>
        <v>0</v>
      </c>
    </row>
    <row r="181" spans="2:12" x14ac:dyDescent="0.25">
      <c r="B181" s="14">
        <v>177</v>
      </c>
      <c r="C181" s="15">
        <v>46230</v>
      </c>
      <c r="D181" s="16" t="s">
        <v>14</v>
      </c>
      <c r="E181" s="16" t="s">
        <v>13</v>
      </c>
      <c r="F181" s="22" t="s">
        <v>970</v>
      </c>
      <c r="G181" s="23">
        <v>27500</v>
      </c>
      <c r="H181" s="59"/>
      <c r="I181" s="24">
        <f t="shared" si="3"/>
        <v>5632200</v>
      </c>
      <c r="J181">
        <f>+Tableau7910111213154681012141618222468101213[[#This Row],[Dépenses]]*0.01</f>
        <v>0</v>
      </c>
      <c r="K181">
        <f>+Tableau7910111213154681012141618222468101213[[#This Row],[Dépenses]]*0.29</f>
        <v>0</v>
      </c>
      <c r="L181">
        <f>+Tableau7910111213154681012141618222468101213[[#This Row],[Dépenses]]*0.7</f>
        <v>0</v>
      </c>
    </row>
    <row r="182" spans="2:12" x14ac:dyDescent="0.25">
      <c r="B182" s="14">
        <v>178</v>
      </c>
      <c r="C182" s="15">
        <v>46230</v>
      </c>
      <c r="D182" s="16" t="s">
        <v>14</v>
      </c>
      <c r="E182" s="16" t="s">
        <v>13</v>
      </c>
      <c r="F182" s="22" t="s">
        <v>937</v>
      </c>
      <c r="G182" s="23">
        <v>35000</v>
      </c>
      <c r="H182" s="59"/>
      <c r="I182" s="24">
        <f t="shared" si="3"/>
        <v>5667200</v>
      </c>
      <c r="J182">
        <f>+Tableau7910111213154681012141618222468101213[[#This Row],[Dépenses]]*0.01</f>
        <v>0</v>
      </c>
      <c r="K182">
        <f>+Tableau7910111213154681012141618222468101213[[#This Row],[Dépenses]]*0.29</f>
        <v>0</v>
      </c>
      <c r="L182">
        <f>+Tableau7910111213154681012141618222468101213[[#This Row],[Dépenses]]*0.7</f>
        <v>0</v>
      </c>
    </row>
    <row r="183" spans="2:12" x14ac:dyDescent="0.25">
      <c r="B183" s="14">
        <v>179</v>
      </c>
      <c r="C183" s="15">
        <v>46230</v>
      </c>
      <c r="D183" s="16" t="s">
        <v>14</v>
      </c>
      <c r="E183" s="16" t="s">
        <v>13</v>
      </c>
      <c r="F183" s="22" t="s">
        <v>971</v>
      </c>
      <c r="G183" s="23">
        <v>35000</v>
      </c>
      <c r="H183" s="59"/>
      <c r="I183" s="24">
        <f t="shared" si="3"/>
        <v>5702200</v>
      </c>
      <c r="J183">
        <f>+Tableau7910111213154681012141618222468101213[[#This Row],[Dépenses]]*0.01</f>
        <v>0</v>
      </c>
      <c r="K183">
        <f>+Tableau7910111213154681012141618222468101213[[#This Row],[Dépenses]]*0.29</f>
        <v>0</v>
      </c>
      <c r="L183">
        <f>+Tableau7910111213154681012141618222468101213[[#This Row],[Dépenses]]*0.7</f>
        <v>0</v>
      </c>
    </row>
    <row r="184" spans="2:12" x14ac:dyDescent="0.25">
      <c r="B184" s="14">
        <v>180</v>
      </c>
      <c r="C184" s="15">
        <v>46230</v>
      </c>
      <c r="D184" s="16" t="s">
        <v>15</v>
      </c>
      <c r="E184" s="16" t="s">
        <v>13</v>
      </c>
      <c r="F184" s="22" t="s">
        <v>972</v>
      </c>
      <c r="G184" s="23">
        <v>285000</v>
      </c>
      <c r="H184" s="59"/>
      <c r="I184" s="24">
        <f t="shared" si="3"/>
        <v>5987200</v>
      </c>
      <c r="J184">
        <f>+Tableau7910111213154681012141618222468101213[[#This Row],[Dépenses]]*0.01</f>
        <v>0</v>
      </c>
      <c r="K184">
        <f>+Tableau7910111213154681012141618222468101213[[#This Row],[Dépenses]]*0.29</f>
        <v>0</v>
      </c>
      <c r="L184">
        <f>+Tableau7910111213154681012141618222468101213[[#This Row],[Dépenses]]*0.7</f>
        <v>0</v>
      </c>
    </row>
    <row r="185" spans="2:12" x14ac:dyDescent="0.25">
      <c r="B185" s="14">
        <v>181</v>
      </c>
      <c r="C185" s="15">
        <v>46230</v>
      </c>
      <c r="D185" s="16" t="s">
        <v>14</v>
      </c>
      <c r="E185" s="16" t="s">
        <v>13</v>
      </c>
      <c r="F185" s="22" t="s">
        <v>903</v>
      </c>
      <c r="G185" s="23">
        <v>52500</v>
      </c>
      <c r="H185" s="59"/>
      <c r="I185" s="24">
        <f t="shared" si="3"/>
        <v>6039700</v>
      </c>
      <c r="J185">
        <f>+Tableau7910111213154681012141618222468101213[[#This Row],[Dépenses]]*0.01</f>
        <v>0</v>
      </c>
      <c r="K185">
        <f>+Tableau7910111213154681012141618222468101213[[#This Row],[Dépenses]]*0.29</f>
        <v>0</v>
      </c>
      <c r="L185">
        <f>+Tableau7910111213154681012141618222468101213[[#This Row],[Dépenses]]*0.7</f>
        <v>0</v>
      </c>
    </row>
    <row r="186" spans="2:12" hidden="1" x14ac:dyDescent="0.25">
      <c r="B186" s="14">
        <v>182</v>
      </c>
      <c r="C186" s="15">
        <v>46230</v>
      </c>
      <c r="D186" s="16" t="s">
        <v>283</v>
      </c>
      <c r="E186" s="16" t="s">
        <v>23</v>
      </c>
      <c r="F186" s="22" t="s">
        <v>973</v>
      </c>
      <c r="G186" s="23"/>
      <c r="H186" s="95">
        <v>215000</v>
      </c>
      <c r="I186" s="24">
        <f t="shared" si="3"/>
        <v>5824700</v>
      </c>
      <c r="J186" s="97">
        <f>+Tableau7910111213154681012141618222468101213[[#This Row],[Dépenses]]*0.01</f>
        <v>2150</v>
      </c>
      <c r="K186" s="97">
        <f>+Tableau7910111213154681012141618222468101213[[#This Row],[Dépenses]]*0.29</f>
        <v>62349.999999999993</v>
      </c>
      <c r="L186" s="97">
        <f>+Tableau7910111213154681012141618222468101213[[#This Row],[Dépenses]]*0.7</f>
        <v>150500</v>
      </c>
    </row>
    <row r="187" spans="2:12" hidden="1" x14ac:dyDescent="0.25">
      <c r="B187" s="14">
        <v>183</v>
      </c>
      <c r="C187" s="15">
        <v>46230</v>
      </c>
      <c r="D187" s="16" t="s">
        <v>283</v>
      </c>
      <c r="E187" s="16" t="s">
        <v>17</v>
      </c>
      <c r="F187" s="22" t="s">
        <v>974</v>
      </c>
      <c r="G187" s="23"/>
      <c r="H187" s="95">
        <v>110000</v>
      </c>
      <c r="I187" s="24">
        <f t="shared" si="3"/>
        <v>5714700</v>
      </c>
      <c r="J187" s="97">
        <f>+Tableau7910111213154681012141618222468101213[[#This Row],[Dépenses]]*0.01</f>
        <v>1100</v>
      </c>
      <c r="K187" s="97">
        <f>+Tableau7910111213154681012141618222468101213[[#This Row],[Dépenses]]*0.29</f>
        <v>31899.999999999996</v>
      </c>
      <c r="L187" s="97">
        <f>+Tableau7910111213154681012141618222468101213[[#This Row],[Dépenses]]*0.7</f>
        <v>77000</v>
      </c>
    </row>
    <row r="188" spans="2:12" hidden="1" x14ac:dyDescent="0.25">
      <c r="B188" s="14">
        <v>184</v>
      </c>
      <c r="C188" s="15">
        <v>46230</v>
      </c>
      <c r="D188" s="16" t="s">
        <v>283</v>
      </c>
      <c r="E188" s="16" t="s">
        <v>23</v>
      </c>
      <c r="F188" s="22" t="s">
        <v>975</v>
      </c>
      <c r="G188" s="23"/>
      <c r="H188" s="95">
        <v>1000000</v>
      </c>
      <c r="I188" s="24">
        <f t="shared" si="3"/>
        <v>4714700</v>
      </c>
      <c r="J188" s="97">
        <f>+Tableau7910111213154681012141618222468101213[[#This Row],[Dépenses]]*0.01</f>
        <v>10000</v>
      </c>
      <c r="K188" s="97">
        <f>+Tableau7910111213154681012141618222468101213[[#This Row],[Dépenses]]*0.29</f>
        <v>290000</v>
      </c>
      <c r="L188" s="97">
        <f>+Tableau7910111213154681012141618222468101213[[#This Row],[Dépenses]]*0.7</f>
        <v>700000</v>
      </c>
    </row>
    <row r="189" spans="2:12" hidden="1" x14ac:dyDescent="0.25">
      <c r="B189" s="14">
        <v>185</v>
      </c>
      <c r="C189" s="15">
        <v>46230</v>
      </c>
      <c r="D189" s="16" t="s">
        <v>283</v>
      </c>
      <c r="E189" s="16" t="s">
        <v>17</v>
      </c>
      <c r="F189" s="22" t="s">
        <v>976</v>
      </c>
      <c r="G189" s="23"/>
      <c r="H189" s="95">
        <v>155000</v>
      </c>
      <c r="I189" s="24">
        <f t="shared" si="3"/>
        <v>4559700</v>
      </c>
      <c r="J189" s="97">
        <f>+Tableau7910111213154681012141618222468101213[[#This Row],[Dépenses]]*0.01</f>
        <v>1550</v>
      </c>
      <c r="K189" s="97">
        <f>+Tableau7910111213154681012141618222468101213[[#This Row],[Dépenses]]*0.29</f>
        <v>44950</v>
      </c>
      <c r="L189" s="97">
        <f>+Tableau7910111213154681012141618222468101213[[#This Row],[Dépenses]]*0.7</f>
        <v>108500</v>
      </c>
    </row>
    <row r="190" spans="2:12" hidden="1" x14ac:dyDescent="0.25">
      <c r="B190" s="14">
        <v>186</v>
      </c>
      <c r="C190" s="15">
        <v>46230</v>
      </c>
      <c r="D190" s="16" t="s">
        <v>283</v>
      </c>
      <c r="E190" s="16" t="s">
        <v>24</v>
      </c>
      <c r="F190" s="22" t="s">
        <v>616</v>
      </c>
      <c r="G190" s="23"/>
      <c r="H190" s="95">
        <v>15000</v>
      </c>
      <c r="I190" s="24">
        <f t="shared" si="3"/>
        <v>4544700</v>
      </c>
      <c r="J190" s="97">
        <f>+Tableau7910111213154681012141618222468101213[[#This Row],[Dépenses]]*0.01</f>
        <v>150</v>
      </c>
      <c r="K190" s="97">
        <f>+Tableau7910111213154681012141618222468101213[[#This Row],[Dépenses]]*0.29</f>
        <v>4350</v>
      </c>
      <c r="L190" s="97">
        <f>+Tableau7910111213154681012141618222468101213[[#This Row],[Dépenses]]*0.7</f>
        <v>10500</v>
      </c>
    </row>
    <row r="191" spans="2:12" x14ac:dyDescent="0.25">
      <c r="B191" s="14">
        <v>187</v>
      </c>
      <c r="C191" s="15">
        <v>46231</v>
      </c>
      <c r="D191" s="16" t="s">
        <v>14</v>
      </c>
      <c r="E191" s="16" t="s">
        <v>13</v>
      </c>
      <c r="F191" s="22" t="s">
        <v>977</v>
      </c>
      <c r="G191" s="23">
        <v>35000</v>
      </c>
      <c r="H191" s="59"/>
      <c r="I191" s="24">
        <f t="shared" si="3"/>
        <v>4579700</v>
      </c>
      <c r="J191">
        <f>+Tableau7910111213154681012141618222468101213[[#This Row],[Dépenses]]*0.01</f>
        <v>0</v>
      </c>
      <c r="K191">
        <f>+Tableau7910111213154681012141618222468101213[[#This Row],[Dépenses]]*0.29</f>
        <v>0</v>
      </c>
      <c r="L191">
        <f>+Tableau7910111213154681012141618222468101213[[#This Row],[Dépenses]]*0.7</f>
        <v>0</v>
      </c>
    </row>
    <row r="192" spans="2:12" x14ac:dyDescent="0.25">
      <c r="B192" s="14">
        <v>188</v>
      </c>
      <c r="C192" s="15">
        <v>46231</v>
      </c>
      <c r="D192" s="87" t="s">
        <v>15</v>
      </c>
      <c r="E192" s="87" t="s">
        <v>16</v>
      </c>
      <c r="F192" s="27" t="s">
        <v>978</v>
      </c>
      <c r="G192" s="88">
        <v>360000</v>
      </c>
      <c r="H192" s="89"/>
      <c r="I192" s="24">
        <f t="shared" si="3"/>
        <v>4939700</v>
      </c>
      <c r="J192">
        <f>+Tableau7910111213154681012141618222468101213[[#This Row],[Dépenses]]*0.01</f>
        <v>0</v>
      </c>
      <c r="K192">
        <f>+Tableau7910111213154681012141618222468101213[[#This Row],[Dépenses]]*0.29</f>
        <v>0</v>
      </c>
      <c r="L192">
        <f>+Tableau7910111213154681012141618222468101213[[#This Row],[Dépenses]]*0.7</f>
        <v>0</v>
      </c>
    </row>
    <row r="193" spans="2:12" x14ac:dyDescent="0.25">
      <c r="B193" s="14">
        <v>189</v>
      </c>
      <c r="C193" s="15">
        <v>46231</v>
      </c>
      <c r="D193" s="87" t="s">
        <v>14</v>
      </c>
      <c r="E193" s="87" t="s">
        <v>13</v>
      </c>
      <c r="F193" s="27" t="s">
        <v>979</v>
      </c>
      <c r="G193" s="88">
        <v>75500</v>
      </c>
      <c r="H193" s="89"/>
      <c r="I193" s="24">
        <f t="shared" si="3"/>
        <v>5015200</v>
      </c>
      <c r="J193">
        <f>+Tableau7910111213154681012141618222468101213[[#This Row],[Dépenses]]*0.01</f>
        <v>0</v>
      </c>
      <c r="K193">
        <f>+Tableau7910111213154681012141618222468101213[[#This Row],[Dépenses]]*0.29</f>
        <v>0</v>
      </c>
      <c r="L193">
        <f>+Tableau7910111213154681012141618222468101213[[#This Row],[Dépenses]]*0.7</f>
        <v>0</v>
      </c>
    </row>
    <row r="194" spans="2:12" x14ac:dyDescent="0.25">
      <c r="B194" s="14">
        <v>190</v>
      </c>
      <c r="C194" s="15">
        <v>46231</v>
      </c>
      <c r="D194" s="87" t="s">
        <v>14</v>
      </c>
      <c r="E194" s="87" t="s">
        <v>13</v>
      </c>
      <c r="F194" s="27" t="s">
        <v>980</v>
      </c>
      <c r="G194" s="88">
        <v>35000</v>
      </c>
      <c r="H194" s="89"/>
      <c r="I194" s="24">
        <f t="shared" si="3"/>
        <v>5050200</v>
      </c>
      <c r="J194">
        <f>+Tableau7910111213154681012141618222468101213[[#This Row],[Dépenses]]*0.01</f>
        <v>0</v>
      </c>
      <c r="K194">
        <f>+Tableau7910111213154681012141618222468101213[[#This Row],[Dépenses]]*0.29</f>
        <v>0</v>
      </c>
      <c r="L194">
        <f>+Tableau7910111213154681012141618222468101213[[#This Row],[Dépenses]]*0.7</f>
        <v>0</v>
      </c>
    </row>
    <row r="195" spans="2:12" hidden="1" x14ac:dyDescent="0.25">
      <c r="B195" s="14">
        <v>191</v>
      </c>
      <c r="C195" s="15">
        <v>46231</v>
      </c>
      <c r="D195" s="87" t="s">
        <v>283</v>
      </c>
      <c r="E195" s="87" t="s">
        <v>23</v>
      </c>
      <c r="F195" s="27" t="s">
        <v>981</v>
      </c>
      <c r="G195" s="88"/>
      <c r="H195" s="98">
        <v>142500</v>
      </c>
      <c r="I195" s="24">
        <f t="shared" si="3"/>
        <v>4907700</v>
      </c>
      <c r="J195" s="97">
        <f>+Tableau7910111213154681012141618222468101213[[#This Row],[Dépenses]]*0.01</f>
        <v>1425</v>
      </c>
      <c r="K195" s="97">
        <f>+Tableau7910111213154681012141618222468101213[[#This Row],[Dépenses]]*0.29</f>
        <v>41325</v>
      </c>
      <c r="L195" s="97">
        <f>+Tableau7910111213154681012141618222468101213[[#This Row],[Dépenses]]*0.7</f>
        <v>99750</v>
      </c>
    </row>
    <row r="196" spans="2:12" hidden="1" x14ac:dyDescent="0.25">
      <c r="B196" s="14">
        <v>192</v>
      </c>
      <c r="C196" s="15">
        <v>46231</v>
      </c>
      <c r="D196" s="87" t="s">
        <v>283</v>
      </c>
      <c r="E196" s="87" t="s">
        <v>17</v>
      </c>
      <c r="F196" s="27" t="s">
        <v>982</v>
      </c>
      <c r="G196" s="88"/>
      <c r="H196" s="98">
        <v>70000</v>
      </c>
      <c r="I196" s="24">
        <f t="shared" si="3"/>
        <v>4837700</v>
      </c>
      <c r="J196" s="97">
        <f>+Tableau7910111213154681012141618222468101213[[#This Row],[Dépenses]]*0.01</f>
        <v>700</v>
      </c>
      <c r="K196" s="97">
        <f>+Tableau7910111213154681012141618222468101213[[#This Row],[Dépenses]]*0.29</f>
        <v>20300</v>
      </c>
      <c r="L196" s="97">
        <f>+Tableau7910111213154681012141618222468101213[[#This Row],[Dépenses]]*0.7</f>
        <v>49000</v>
      </c>
    </row>
    <row r="197" spans="2:12" hidden="1" x14ac:dyDescent="0.25">
      <c r="B197" s="14">
        <v>193</v>
      </c>
      <c r="C197" s="15">
        <v>46231</v>
      </c>
      <c r="D197" s="87" t="s">
        <v>283</v>
      </c>
      <c r="E197" s="87" t="s">
        <v>17</v>
      </c>
      <c r="F197" s="27" t="s">
        <v>983</v>
      </c>
      <c r="G197" s="88"/>
      <c r="H197" s="98">
        <v>35000</v>
      </c>
      <c r="I197" s="24">
        <f t="shared" si="3"/>
        <v>4802700</v>
      </c>
      <c r="J197" s="97">
        <f>+Tableau7910111213154681012141618222468101213[[#This Row],[Dépenses]]*0.01</f>
        <v>350</v>
      </c>
      <c r="K197" s="97">
        <f>+Tableau7910111213154681012141618222468101213[[#This Row],[Dépenses]]*0.29</f>
        <v>10150</v>
      </c>
      <c r="L197" s="97">
        <f>+Tableau7910111213154681012141618222468101213[[#This Row],[Dépenses]]*0.7</f>
        <v>24500</v>
      </c>
    </row>
    <row r="198" spans="2:12" hidden="1" x14ac:dyDescent="0.25">
      <c r="B198" s="14">
        <v>194</v>
      </c>
      <c r="C198" s="15">
        <v>46231</v>
      </c>
      <c r="D198" s="87" t="s">
        <v>11</v>
      </c>
      <c r="E198" s="87" t="s">
        <v>21</v>
      </c>
      <c r="F198" s="27" t="s">
        <v>649</v>
      </c>
      <c r="G198" s="88"/>
      <c r="H198" s="98">
        <v>2000</v>
      </c>
      <c r="I198" s="24">
        <f t="shared" si="3"/>
        <v>4800700</v>
      </c>
      <c r="J198" s="97">
        <f>+Tableau7910111213154681012141618222468101213[[#This Row],[Dépenses]]*0.01</f>
        <v>20</v>
      </c>
      <c r="K198" s="97">
        <f>+Tableau7910111213154681012141618222468101213[[#This Row],[Dépenses]]*0.29</f>
        <v>580</v>
      </c>
      <c r="L198" s="97">
        <f>+Tableau7910111213154681012141618222468101213[[#This Row],[Dépenses]]*0.7</f>
        <v>1400</v>
      </c>
    </row>
    <row r="199" spans="2:12" x14ac:dyDescent="0.25">
      <c r="B199" s="14">
        <v>195</v>
      </c>
      <c r="C199" s="15">
        <v>46232</v>
      </c>
      <c r="D199" s="87" t="s">
        <v>14</v>
      </c>
      <c r="E199" s="87" t="s">
        <v>13</v>
      </c>
      <c r="F199" s="27" t="s">
        <v>984</v>
      </c>
      <c r="G199" s="88">
        <v>63000</v>
      </c>
      <c r="H199" s="89"/>
      <c r="I199" s="24">
        <f t="shared" si="3"/>
        <v>4863700</v>
      </c>
      <c r="J199">
        <f>+Tableau7910111213154681012141618222468101213[[#This Row],[Dépenses]]*0.01</f>
        <v>0</v>
      </c>
      <c r="K199">
        <f>+Tableau7910111213154681012141618222468101213[[#This Row],[Dépenses]]*0.29</f>
        <v>0</v>
      </c>
      <c r="L199">
        <f>+Tableau7910111213154681012141618222468101213[[#This Row],[Dépenses]]*0.7</f>
        <v>0</v>
      </c>
    </row>
    <row r="200" spans="2:12" x14ac:dyDescent="0.25">
      <c r="B200" s="14">
        <v>196</v>
      </c>
      <c r="C200" s="15">
        <v>46232</v>
      </c>
      <c r="D200" s="87" t="s">
        <v>14</v>
      </c>
      <c r="E200" s="87" t="s">
        <v>13</v>
      </c>
      <c r="F200" s="27" t="s">
        <v>985</v>
      </c>
      <c r="G200" s="88">
        <v>10500</v>
      </c>
      <c r="H200" s="89"/>
      <c r="I200" s="24">
        <f t="shared" si="3"/>
        <v>4874200</v>
      </c>
      <c r="J200">
        <f>+Tableau7910111213154681012141618222468101213[[#This Row],[Dépenses]]*0.01</f>
        <v>0</v>
      </c>
      <c r="K200">
        <f>+Tableau7910111213154681012141618222468101213[[#This Row],[Dépenses]]*0.29</f>
        <v>0</v>
      </c>
      <c r="L200">
        <f>+Tableau7910111213154681012141618222468101213[[#This Row],[Dépenses]]*0.7</f>
        <v>0</v>
      </c>
    </row>
    <row r="201" spans="2:12" x14ac:dyDescent="0.25">
      <c r="B201" s="14">
        <v>197</v>
      </c>
      <c r="C201" s="15">
        <v>46232</v>
      </c>
      <c r="D201" s="87" t="s">
        <v>14</v>
      </c>
      <c r="E201" s="87" t="s">
        <v>13</v>
      </c>
      <c r="F201" s="27" t="s">
        <v>986</v>
      </c>
      <c r="G201" s="88">
        <v>35000</v>
      </c>
      <c r="H201" s="89"/>
      <c r="I201" s="24">
        <f t="shared" si="3"/>
        <v>4909200</v>
      </c>
      <c r="J201">
        <f>+Tableau7910111213154681012141618222468101213[[#This Row],[Dépenses]]*0.01</f>
        <v>0</v>
      </c>
      <c r="K201">
        <f>+Tableau7910111213154681012141618222468101213[[#This Row],[Dépenses]]*0.29</f>
        <v>0</v>
      </c>
      <c r="L201">
        <f>+Tableau7910111213154681012141618222468101213[[#This Row],[Dépenses]]*0.7</f>
        <v>0</v>
      </c>
    </row>
    <row r="202" spans="2:12" x14ac:dyDescent="0.25">
      <c r="B202" s="14">
        <v>198</v>
      </c>
      <c r="C202" s="15">
        <v>46232</v>
      </c>
      <c r="D202" s="87" t="s">
        <v>15</v>
      </c>
      <c r="E202" s="87" t="s">
        <v>13</v>
      </c>
      <c r="F202" s="27" t="s">
        <v>987</v>
      </c>
      <c r="G202" s="88">
        <v>400000</v>
      </c>
      <c r="H202" s="89"/>
      <c r="I202" s="24">
        <f t="shared" si="3"/>
        <v>5309200</v>
      </c>
      <c r="J202">
        <f>+Tableau7910111213154681012141618222468101213[[#This Row],[Dépenses]]*0.01</f>
        <v>0</v>
      </c>
      <c r="K202">
        <f>+Tableau7910111213154681012141618222468101213[[#This Row],[Dépenses]]*0.29</f>
        <v>0</v>
      </c>
      <c r="L202">
        <f>+Tableau7910111213154681012141618222468101213[[#This Row],[Dépenses]]*0.7</f>
        <v>0</v>
      </c>
    </row>
    <row r="203" spans="2:12" hidden="1" x14ac:dyDescent="0.25">
      <c r="B203" s="14">
        <v>199</v>
      </c>
      <c r="C203" s="15">
        <v>46232</v>
      </c>
      <c r="D203" s="87" t="s">
        <v>283</v>
      </c>
      <c r="E203" s="87" t="s">
        <v>23</v>
      </c>
      <c r="F203" s="27" t="s">
        <v>988</v>
      </c>
      <c r="G203" s="88"/>
      <c r="H203" s="98">
        <v>32500</v>
      </c>
      <c r="I203" s="24">
        <f t="shared" si="3"/>
        <v>5276700</v>
      </c>
      <c r="J203" s="97">
        <f>+Tableau7910111213154681012141618222468101213[[#This Row],[Dépenses]]*0.01</f>
        <v>325</v>
      </c>
      <c r="K203" s="97">
        <f>+Tableau7910111213154681012141618222468101213[[#This Row],[Dépenses]]*0.29</f>
        <v>9425</v>
      </c>
      <c r="L203" s="97">
        <f>+Tableau7910111213154681012141618222468101213[[#This Row],[Dépenses]]*0.7</f>
        <v>22750</v>
      </c>
    </row>
    <row r="204" spans="2:12" hidden="1" x14ac:dyDescent="0.25">
      <c r="B204" s="14">
        <v>200</v>
      </c>
      <c r="C204" s="15">
        <v>46232</v>
      </c>
      <c r="D204" s="87" t="s">
        <v>283</v>
      </c>
      <c r="E204" s="87" t="s">
        <v>23</v>
      </c>
      <c r="F204" s="27" t="s">
        <v>989</v>
      </c>
      <c r="G204" s="88"/>
      <c r="H204" s="98">
        <v>21500</v>
      </c>
      <c r="I204" s="24">
        <f t="shared" si="3"/>
        <v>5255200</v>
      </c>
      <c r="J204" s="97">
        <f>+Tableau7910111213154681012141618222468101213[[#This Row],[Dépenses]]*0.01</f>
        <v>215</v>
      </c>
      <c r="K204" s="97">
        <f>+Tableau7910111213154681012141618222468101213[[#This Row],[Dépenses]]*0.29</f>
        <v>6235</v>
      </c>
      <c r="L204" s="97">
        <f>+Tableau7910111213154681012141618222468101213[[#This Row],[Dépenses]]*0.7</f>
        <v>15049.999999999998</v>
      </c>
    </row>
    <row r="205" spans="2:12" hidden="1" x14ac:dyDescent="0.25">
      <c r="B205" s="14">
        <v>201</v>
      </c>
      <c r="C205" s="15">
        <v>46232</v>
      </c>
      <c r="D205" s="87" t="s">
        <v>283</v>
      </c>
      <c r="E205" s="87" t="s">
        <v>23</v>
      </c>
      <c r="F205" s="27" t="s">
        <v>990</v>
      </c>
      <c r="G205" s="88"/>
      <c r="H205" s="98">
        <v>84000</v>
      </c>
      <c r="I205" s="24">
        <f t="shared" si="3"/>
        <v>5171200</v>
      </c>
      <c r="J205" s="97">
        <f>+Tableau7910111213154681012141618222468101213[[#This Row],[Dépenses]]*0.01</f>
        <v>840</v>
      </c>
      <c r="K205" s="97">
        <f>+Tableau7910111213154681012141618222468101213[[#This Row],[Dépenses]]*0.29</f>
        <v>24360</v>
      </c>
      <c r="L205" s="97">
        <f>+Tableau7910111213154681012141618222468101213[[#This Row],[Dépenses]]*0.7</f>
        <v>58799.999999999993</v>
      </c>
    </row>
    <row r="206" spans="2:12" hidden="1" x14ac:dyDescent="0.25">
      <c r="B206" s="14">
        <v>202</v>
      </c>
      <c r="C206" s="15">
        <v>46232</v>
      </c>
      <c r="D206" s="87" t="s">
        <v>283</v>
      </c>
      <c r="E206" s="87" t="s">
        <v>23</v>
      </c>
      <c r="F206" s="27" t="s">
        <v>991</v>
      </c>
      <c r="G206" s="88"/>
      <c r="H206" s="98">
        <v>44000</v>
      </c>
      <c r="I206" s="24">
        <f t="shared" si="3"/>
        <v>5127200</v>
      </c>
      <c r="J206" s="97">
        <f>+Tableau7910111213154681012141618222468101213[[#This Row],[Dépenses]]*0.01</f>
        <v>440</v>
      </c>
      <c r="K206" s="97">
        <f>+Tableau7910111213154681012141618222468101213[[#This Row],[Dépenses]]*0.29</f>
        <v>12760</v>
      </c>
      <c r="L206" s="97">
        <f>+Tableau7910111213154681012141618222468101213[[#This Row],[Dépenses]]*0.7</f>
        <v>30799.999999999996</v>
      </c>
    </row>
    <row r="207" spans="2:12" hidden="1" x14ac:dyDescent="0.25">
      <c r="B207" s="14">
        <v>203</v>
      </c>
      <c r="C207" s="15">
        <v>46232</v>
      </c>
      <c r="D207" s="87" t="s">
        <v>11</v>
      </c>
      <c r="E207" s="87" t="s">
        <v>12</v>
      </c>
      <c r="F207" s="27" t="s">
        <v>992</v>
      </c>
      <c r="G207" s="88"/>
      <c r="H207" s="98">
        <v>1000</v>
      </c>
      <c r="I207" s="24">
        <f t="shared" si="3"/>
        <v>5126200</v>
      </c>
      <c r="J207" s="97">
        <f>+Tableau7910111213154681012141618222468101213[[#This Row],[Dépenses]]*0.01</f>
        <v>10</v>
      </c>
      <c r="K207" s="97">
        <f>+Tableau7910111213154681012141618222468101213[[#This Row],[Dépenses]]*0.29</f>
        <v>290</v>
      </c>
      <c r="L207" s="97">
        <f>+Tableau7910111213154681012141618222468101213[[#This Row],[Dépenses]]*0.7</f>
        <v>700</v>
      </c>
    </row>
    <row r="208" spans="2:12" hidden="1" x14ac:dyDescent="0.25">
      <c r="B208" s="14">
        <v>204</v>
      </c>
      <c r="C208" s="15">
        <v>46233</v>
      </c>
      <c r="D208" s="87" t="s">
        <v>283</v>
      </c>
      <c r="E208" s="87" t="s">
        <v>23</v>
      </c>
      <c r="F208" s="27" t="s">
        <v>993</v>
      </c>
      <c r="G208" s="88"/>
      <c r="H208" s="98">
        <v>108500</v>
      </c>
      <c r="I208" s="24">
        <f t="shared" si="3"/>
        <v>5017700</v>
      </c>
      <c r="J208" s="97">
        <f>+Tableau7910111213154681012141618222468101213[[#This Row],[Dépenses]]*0.01</f>
        <v>1085</v>
      </c>
      <c r="K208" s="97">
        <f>+Tableau7910111213154681012141618222468101213[[#This Row],[Dépenses]]*0.29</f>
        <v>31464.999999999996</v>
      </c>
      <c r="L208" s="97">
        <f>+Tableau7910111213154681012141618222468101213[[#This Row],[Dépenses]]*0.7</f>
        <v>75950</v>
      </c>
    </row>
    <row r="209" spans="2:12" hidden="1" x14ac:dyDescent="0.25">
      <c r="B209" s="14">
        <v>205</v>
      </c>
      <c r="C209" s="15">
        <v>46233</v>
      </c>
      <c r="D209" s="87" t="s">
        <v>283</v>
      </c>
      <c r="E209" s="87" t="s">
        <v>23</v>
      </c>
      <c r="F209" s="27" t="s">
        <v>999</v>
      </c>
      <c r="G209" s="88"/>
      <c r="H209" s="98">
        <v>24000</v>
      </c>
      <c r="I209" s="24">
        <f t="shared" si="3"/>
        <v>4993700</v>
      </c>
      <c r="J209" s="97">
        <f>+Tableau7910111213154681012141618222468101213[[#This Row],[Dépenses]]*0.01</f>
        <v>240</v>
      </c>
      <c r="K209" s="97">
        <f>+Tableau7910111213154681012141618222468101213[[#This Row],[Dépenses]]*0.29</f>
        <v>6959.9999999999991</v>
      </c>
      <c r="L209" s="97">
        <f>+Tableau7910111213154681012141618222468101213[[#This Row],[Dépenses]]*0.7</f>
        <v>16800</v>
      </c>
    </row>
    <row r="210" spans="2:12" hidden="1" x14ac:dyDescent="0.25">
      <c r="B210" s="14">
        <v>206</v>
      </c>
      <c r="C210" s="15">
        <v>46233</v>
      </c>
      <c r="D210" s="87" t="s">
        <v>283</v>
      </c>
      <c r="E210" s="87" t="s">
        <v>23</v>
      </c>
      <c r="F210" s="27" t="s">
        <v>995</v>
      </c>
      <c r="G210" s="88"/>
      <c r="H210" s="98">
        <v>43500</v>
      </c>
      <c r="I210" s="24">
        <f t="shared" si="3"/>
        <v>4950200</v>
      </c>
      <c r="J210" s="97">
        <f>+Tableau7910111213154681012141618222468101213[[#This Row],[Dépenses]]*0.01</f>
        <v>435</v>
      </c>
      <c r="K210" s="97">
        <f>+Tableau7910111213154681012141618222468101213[[#This Row],[Dépenses]]*0.29</f>
        <v>12615</v>
      </c>
      <c r="L210" s="97">
        <f>+Tableau7910111213154681012141618222468101213[[#This Row],[Dépenses]]*0.7</f>
        <v>30449.999999999996</v>
      </c>
    </row>
    <row r="211" spans="2:12" hidden="1" x14ac:dyDescent="0.25">
      <c r="B211" s="14">
        <v>207</v>
      </c>
      <c r="C211" s="15">
        <v>46233</v>
      </c>
      <c r="D211" s="87" t="s">
        <v>283</v>
      </c>
      <c r="E211" s="87" t="s">
        <v>23</v>
      </c>
      <c r="F211" s="27" t="s">
        <v>996</v>
      </c>
      <c r="G211" s="88"/>
      <c r="H211" s="98">
        <v>29000</v>
      </c>
      <c r="I211" s="24">
        <f t="shared" si="3"/>
        <v>4921200</v>
      </c>
      <c r="J211" s="97">
        <f>+Tableau7910111213154681012141618222468101213[[#This Row],[Dépenses]]*0.01</f>
        <v>290</v>
      </c>
      <c r="K211" s="97">
        <f>+Tableau7910111213154681012141618222468101213[[#This Row],[Dépenses]]*0.29</f>
        <v>8410</v>
      </c>
      <c r="L211" s="97">
        <f>+Tableau7910111213154681012141618222468101213[[#This Row],[Dépenses]]*0.7</f>
        <v>20300</v>
      </c>
    </row>
    <row r="212" spans="2:12" hidden="1" x14ac:dyDescent="0.25">
      <c r="B212" s="14">
        <v>208</v>
      </c>
      <c r="C212" s="15">
        <v>46233</v>
      </c>
      <c r="D212" s="87" t="s">
        <v>283</v>
      </c>
      <c r="E212" s="87" t="s">
        <v>23</v>
      </c>
      <c r="F212" s="27" t="s">
        <v>997</v>
      </c>
      <c r="G212" s="88"/>
      <c r="H212" s="98">
        <v>48000</v>
      </c>
      <c r="I212" s="24">
        <f t="shared" si="3"/>
        <v>4873200</v>
      </c>
      <c r="J212" s="97">
        <f>+Tableau7910111213154681012141618222468101213[[#This Row],[Dépenses]]*0.01</f>
        <v>480</v>
      </c>
      <c r="K212" s="97">
        <f>+Tableau7910111213154681012141618222468101213[[#This Row],[Dépenses]]*0.29</f>
        <v>13919.999999999998</v>
      </c>
      <c r="L212" s="97">
        <f>+Tableau7910111213154681012141618222468101213[[#This Row],[Dépenses]]*0.7</f>
        <v>33600</v>
      </c>
    </row>
    <row r="213" spans="2:12" hidden="1" x14ac:dyDescent="0.25">
      <c r="B213" s="14">
        <v>209</v>
      </c>
      <c r="C213" s="15">
        <v>46233</v>
      </c>
      <c r="D213" s="87" t="s">
        <v>283</v>
      </c>
      <c r="E213" s="87" t="s">
        <v>23</v>
      </c>
      <c r="F213" s="27" t="s">
        <v>926</v>
      </c>
      <c r="G213" s="88"/>
      <c r="H213" s="98">
        <v>96000</v>
      </c>
      <c r="I213" s="24">
        <f t="shared" si="3"/>
        <v>4777200</v>
      </c>
      <c r="J213" s="97">
        <f>+Tableau7910111213154681012141618222468101213[[#This Row],[Dépenses]]*0.01</f>
        <v>960</v>
      </c>
      <c r="K213" s="97">
        <f>+Tableau7910111213154681012141618222468101213[[#This Row],[Dépenses]]*0.29</f>
        <v>27839.999999999996</v>
      </c>
      <c r="L213" s="97">
        <f>+Tableau7910111213154681012141618222468101213[[#This Row],[Dépenses]]*0.7</f>
        <v>67200</v>
      </c>
    </row>
    <row r="214" spans="2:12" hidden="1" x14ac:dyDescent="0.25">
      <c r="B214" s="14">
        <v>210</v>
      </c>
      <c r="C214" s="15">
        <v>46233</v>
      </c>
      <c r="D214" s="87" t="s">
        <v>11</v>
      </c>
      <c r="E214" s="87" t="s">
        <v>21</v>
      </c>
      <c r="F214" s="27" t="s">
        <v>998</v>
      </c>
      <c r="G214" s="88"/>
      <c r="H214" s="98">
        <v>5000</v>
      </c>
      <c r="I214" s="24">
        <f t="shared" si="3"/>
        <v>4772200</v>
      </c>
      <c r="J214" s="97">
        <f>+Tableau7910111213154681012141618222468101213[[#This Row],[Dépenses]]*0.01</f>
        <v>50</v>
      </c>
      <c r="K214" s="97">
        <f>+Tableau7910111213154681012141618222468101213[[#This Row],[Dépenses]]*0.29</f>
        <v>1450</v>
      </c>
      <c r="L214" s="97">
        <f>+Tableau7910111213154681012141618222468101213[[#This Row],[Dépenses]]*0.7</f>
        <v>3500</v>
      </c>
    </row>
    <row r="215" spans="2:12" hidden="1" x14ac:dyDescent="0.25">
      <c r="B215" s="14">
        <v>211</v>
      </c>
      <c r="C215" s="15">
        <v>46233</v>
      </c>
      <c r="D215" s="87" t="s">
        <v>11</v>
      </c>
      <c r="E215" s="87" t="s">
        <v>12</v>
      </c>
      <c r="F215" s="27" t="s">
        <v>125</v>
      </c>
      <c r="G215" s="88"/>
      <c r="H215" s="98">
        <v>15000</v>
      </c>
      <c r="I215" s="24">
        <f t="shared" si="3"/>
        <v>4757200</v>
      </c>
      <c r="J215" s="97">
        <f>+Tableau7910111213154681012141618222468101213[[#This Row],[Dépenses]]*0.01</f>
        <v>150</v>
      </c>
      <c r="K215" s="97">
        <f>+Tableau7910111213154681012141618222468101213[[#This Row],[Dépenses]]*0.29</f>
        <v>4350</v>
      </c>
      <c r="L215" s="97">
        <f>+Tableau7910111213154681012141618222468101213[[#This Row],[Dépenses]]*0.7</f>
        <v>10500</v>
      </c>
    </row>
    <row r="216" spans="2:12" x14ac:dyDescent="0.25">
      <c r="B216" s="14">
        <v>212</v>
      </c>
      <c r="C216" s="15">
        <v>46234</v>
      </c>
      <c r="D216" s="87" t="s">
        <v>15</v>
      </c>
      <c r="E216" s="87" t="s">
        <v>13</v>
      </c>
      <c r="F216" s="27" t="s">
        <v>1000</v>
      </c>
      <c r="G216" s="88">
        <v>100000</v>
      </c>
      <c r="H216" s="89"/>
      <c r="I216" s="24">
        <f t="shared" si="3"/>
        <v>4857200</v>
      </c>
      <c r="J216">
        <f>+Tableau7910111213154681012141618222468101213[[#This Row],[Dépenses]]*0.01</f>
        <v>0</v>
      </c>
      <c r="K216">
        <f>+Tableau7910111213154681012141618222468101213[[#This Row],[Dépenses]]*0.29</f>
        <v>0</v>
      </c>
      <c r="L216">
        <f>+Tableau7910111213154681012141618222468101213[[#This Row],[Dépenses]]*0.7</f>
        <v>0</v>
      </c>
    </row>
    <row r="217" spans="2:12" x14ac:dyDescent="0.25">
      <c r="B217" s="14">
        <v>213</v>
      </c>
      <c r="C217" s="15">
        <v>46234</v>
      </c>
      <c r="D217" s="87" t="s">
        <v>15</v>
      </c>
      <c r="E217" s="87" t="s">
        <v>16</v>
      </c>
      <c r="F217" s="27" t="s">
        <v>1001</v>
      </c>
      <c r="G217" s="88">
        <v>285000</v>
      </c>
      <c r="H217" s="89"/>
      <c r="I217" s="24">
        <f t="shared" si="3"/>
        <v>5142200</v>
      </c>
      <c r="J217">
        <f>+Tableau7910111213154681012141618222468101213[[#This Row],[Dépenses]]*0.01</f>
        <v>0</v>
      </c>
      <c r="K217">
        <f>+Tableau7910111213154681012141618222468101213[[#This Row],[Dépenses]]*0.29</f>
        <v>0</v>
      </c>
      <c r="L217">
        <f>+Tableau7910111213154681012141618222468101213[[#This Row],[Dépenses]]*0.7</f>
        <v>0</v>
      </c>
    </row>
    <row r="218" spans="2:12" x14ac:dyDescent="0.25">
      <c r="B218" s="14">
        <v>214</v>
      </c>
      <c r="C218" s="15">
        <v>46234</v>
      </c>
      <c r="D218" s="87" t="s">
        <v>15</v>
      </c>
      <c r="E218" s="87" t="s">
        <v>16</v>
      </c>
      <c r="F218" s="27" t="s">
        <v>1002</v>
      </c>
      <c r="G218" s="88">
        <v>22000</v>
      </c>
      <c r="H218" s="89"/>
      <c r="I218" s="24">
        <f t="shared" si="3"/>
        <v>5164200</v>
      </c>
      <c r="J218">
        <f>+Tableau7910111213154681012141618222468101213[[#This Row],[Dépenses]]*0.01</f>
        <v>0</v>
      </c>
      <c r="K218">
        <f>+Tableau7910111213154681012141618222468101213[[#This Row],[Dépenses]]*0.29</f>
        <v>0</v>
      </c>
      <c r="L218">
        <f>+Tableau7910111213154681012141618222468101213[[#This Row],[Dépenses]]*0.7</f>
        <v>0</v>
      </c>
    </row>
    <row r="219" spans="2:12" x14ac:dyDescent="0.25">
      <c r="B219" s="14">
        <v>215</v>
      </c>
      <c r="C219" s="15">
        <v>46234</v>
      </c>
      <c r="D219" s="87" t="s">
        <v>15</v>
      </c>
      <c r="E219" s="87" t="s">
        <v>13</v>
      </c>
      <c r="F219" s="27" t="s">
        <v>1003</v>
      </c>
      <c r="G219" s="88">
        <v>160000</v>
      </c>
      <c r="H219" s="89"/>
      <c r="I219" s="24">
        <f t="shared" si="3"/>
        <v>5324200</v>
      </c>
      <c r="J219">
        <f>+Tableau7910111213154681012141618222468101213[[#This Row],[Dépenses]]*0.01</f>
        <v>0</v>
      </c>
      <c r="K219">
        <f>+Tableau7910111213154681012141618222468101213[[#This Row],[Dépenses]]*0.29</f>
        <v>0</v>
      </c>
      <c r="L219">
        <f>+Tableau7910111213154681012141618222468101213[[#This Row],[Dépenses]]*0.7</f>
        <v>0</v>
      </c>
    </row>
    <row r="220" spans="2:12" x14ac:dyDescent="0.25">
      <c r="B220" s="14">
        <v>216</v>
      </c>
      <c r="C220" s="15">
        <v>46234</v>
      </c>
      <c r="D220" s="87" t="s">
        <v>14</v>
      </c>
      <c r="E220" s="87" t="s">
        <v>13</v>
      </c>
      <c r="F220" s="27" t="s">
        <v>1004</v>
      </c>
      <c r="G220" s="88">
        <v>35000</v>
      </c>
      <c r="H220" s="89"/>
      <c r="I220" s="24">
        <f t="shared" si="3"/>
        <v>5359200</v>
      </c>
      <c r="J220">
        <f>+Tableau7910111213154681012141618222468101213[[#This Row],[Dépenses]]*0.01</f>
        <v>0</v>
      </c>
      <c r="K220">
        <f>+Tableau7910111213154681012141618222468101213[[#This Row],[Dépenses]]*0.29</f>
        <v>0</v>
      </c>
      <c r="L220">
        <f>+Tableau7910111213154681012141618222468101213[[#This Row],[Dépenses]]*0.7</f>
        <v>0</v>
      </c>
    </row>
    <row r="221" spans="2:12" x14ac:dyDescent="0.25">
      <c r="B221" s="14">
        <v>217</v>
      </c>
      <c r="C221" s="15">
        <v>46234</v>
      </c>
      <c r="D221" s="87" t="s">
        <v>14</v>
      </c>
      <c r="E221" s="87" t="s">
        <v>13</v>
      </c>
      <c r="F221" s="27" t="s">
        <v>1005</v>
      </c>
      <c r="G221" s="88">
        <v>17500</v>
      </c>
      <c r="H221" s="89"/>
      <c r="I221" s="24">
        <f t="shared" si="3"/>
        <v>5376700</v>
      </c>
      <c r="J221">
        <f>+Tableau7910111213154681012141618222468101213[[#This Row],[Dépenses]]*0.01</f>
        <v>0</v>
      </c>
      <c r="K221">
        <f>+Tableau7910111213154681012141618222468101213[[#This Row],[Dépenses]]*0.29</f>
        <v>0</v>
      </c>
      <c r="L221">
        <f>+Tableau7910111213154681012141618222468101213[[#This Row],[Dépenses]]*0.7</f>
        <v>0</v>
      </c>
    </row>
    <row r="222" spans="2:12" hidden="1" x14ac:dyDescent="0.25">
      <c r="B222" s="14">
        <v>218</v>
      </c>
      <c r="C222" s="15">
        <v>46234</v>
      </c>
      <c r="D222" s="87" t="s">
        <v>11</v>
      </c>
      <c r="E222" s="87" t="s">
        <v>17</v>
      </c>
      <c r="F222" s="27" t="s">
        <v>1006</v>
      </c>
      <c r="G222" s="88"/>
      <c r="H222" s="98">
        <v>8450</v>
      </c>
      <c r="I222" s="24">
        <f t="shared" si="3"/>
        <v>5368250</v>
      </c>
      <c r="J222" s="97">
        <f>+Tableau7910111213154681012141618222468101213[[#This Row],[Dépenses]]*0.01</f>
        <v>84.5</v>
      </c>
      <c r="K222" s="97">
        <f>+Tableau7910111213154681012141618222468101213[[#This Row],[Dépenses]]*0.29</f>
        <v>2450.5</v>
      </c>
      <c r="L222" s="97">
        <f>+Tableau7910111213154681012141618222468101213[[#This Row],[Dépenses]]*0.7</f>
        <v>5915</v>
      </c>
    </row>
    <row r="223" spans="2:12" hidden="1" x14ac:dyDescent="0.25">
      <c r="B223" s="14">
        <v>219</v>
      </c>
      <c r="C223" s="15">
        <v>46234</v>
      </c>
      <c r="D223" s="87" t="s">
        <v>283</v>
      </c>
      <c r="E223" s="87" t="s">
        <v>24</v>
      </c>
      <c r="F223" s="27" t="s">
        <v>1007</v>
      </c>
      <c r="G223" s="88"/>
      <c r="H223" s="98">
        <v>46875</v>
      </c>
      <c r="I223" s="24">
        <f t="shared" si="3"/>
        <v>5321375</v>
      </c>
      <c r="J223" s="97">
        <f>+Tableau7910111213154681012141618222468101213[[#This Row],[Dépenses]]*0.01</f>
        <v>468.75</v>
      </c>
      <c r="K223" s="97">
        <f>+Tableau7910111213154681012141618222468101213[[#This Row],[Dépenses]]*0.29</f>
        <v>13593.749999999998</v>
      </c>
      <c r="L223" s="97">
        <f>+Tableau7910111213154681012141618222468101213[[#This Row],[Dépenses]]*0.7</f>
        <v>32812.5</v>
      </c>
    </row>
    <row r="224" spans="2:12" hidden="1" x14ac:dyDescent="0.25">
      <c r="B224" s="14">
        <v>220</v>
      </c>
      <c r="C224" s="15">
        <v>46234</v>
      </c>
      <c r="D224" s="87" t="s">
        <v>283</v>
      </c>
      <c r="E224" s="87" t="s">
        <v>23</v>
      </c>
      <c r="F224" s="27" t="s">
        <v>1008</v>
      </c>
      <c r="G224" s="88"/>
      <c r="H224" s="98">
        <v>24500</v>
      </c>
      <c r="I224" s="24">
        <f t="shared" si="3"/>
        <v>5296875</v>
      </c>
      <c r="J224" s="97">
        <f>+Tableau7910111213154681012141618222468101213[[#This Row],[Dépenses]]*0.01</f>
        <v>245</v>
      </c>
      <c r="K224" s="97">
        <f>+Tableau7910111213154681012141618222468101213[[#This Row],[Dépenses]]*0.29</f>
        <v>7104.9999999999991</v>
      </c>
      <c r="L224" s="97">
        <f>+Tableau7910111213154681012141618222468101213[[#This Row],[Dépenses]]*0.7</f>
        <v>17150</v>
      </c>
    </row>
    <row r="225" spans="2:12" hidden="1" x14ac:dyDescent="0.25">
      <c r="B225" s="14">
        <v>221</v>
      </c>
      <c r="C225" s="15">
        <v>46234</v>
      </c>
      <c r="D225" s="87" t="s">
        <v>283</v>
      </c>
      <c r="E225" s="87" t="s">
        <v>24</v>
      </c>
      <c r="F225" s="27" t="s">
        <v>1009</v>
      </c>
      <c r="G225" s="88"/>
      <c r="H225" s="98">
        <v>1600000</v>
      </c>
      <c r="I225" s="24">
        <f t="shared" si="3"/>
        <v>3696875</v>
      </c>
      <c r="J225" s="97">
        <f>+Tableau7910111213154681012141618222468101213[[#This Row],[Dépenses]]*0.01</f>
        <v>16000</v>
      </c>
      <c r="K225" s="97">
        <f>+Tableau7910111213154681012141618222468101213[[#This Row],[Dépenses]]*0.29</f>
        <v>463999.99999999994</v>
      </c>
      <c r="L225" s="97">
        <f>+Tableau7910111213154681012141618222468101213[[#This Row],[Dépenses]]*0.7</f>
        <v>1120000</v>
      </c>
    </row>
    <row r="226" spans="2:12" hidden="1" x14ac:dyDescent="0.25">
      <c r="B226" s="14">
        <v>222</v>
      </c>
      <c r="C226" s="15">
        <v>46234</v>
      </c>
      <c r="D226" s="87" t="s">
        <v>283</v>
      </c>
      <c r="E226" s="87" t="s">
        <v>17</v>
      </c>
      <c r="F226" s="27" t="s">
        <v>1010</v>
      </c>
      <c r="G226" s="88"/>
      <c r="H226" s="98">
        <v>5000</v>
      </c>
      <c r="I226" s="24">
        <f t="shared" si="3"/>
        <v>3691875</v>
      </c>
      <c r="J226" s="97">
        <f>+Tableau7910111213154681012141618222468101213[[#This Row],[Dépenses]]*0.01</f>
        <v>50</v>
      </c>
      <c r="K226" s="97">
        <f>+Tableau7910111213154681012141618222468101213[[#This Row],[Dépenses]]*0.29</f>
        <v>1450</v>
      </c>
      <c r="L226" s="97">
        <f>+Tableau7910111213154681012141618222468101213[[#This Row],[Dépenses]]*0.7</f>
        <v>3500</v>
      </c>
    </row>
    <row r="227" spans="2:12" hidden="1" x14ac:dyDescent="0.25">
      <c r="B227" s="14">
        <v>223</v>
      </c>
      <c r="C227" s="15">
        <v>46234</v>
      </c>
      <c r="D227" s="87" t="s">
        <v>283</v>
      </c>
      <c r="E227" s="87" t="s">
        <v>17</v>
      </c>
      <c r="F227" s="27" t="s">
        <v>1011</v>
      </c>
      <c r="G227" s="88"/>
      <c r="H227" s="98">
        <v>200000</v>
      </c>
      <c r="I227" s="24">
        <f t="shared" si="3"/>
        <v>3491875</v>
      </c>
      <c r="J227" s="97">
        <f>+Tableau7910111213154681012141618222468101213[[#This Row],[Dépenses]]*0.01</f>
        <v>2000</v>
      </c>
      <c r="K227" s="97">
        <f>+Tableau7910111213154681012141618222468101213[[#This Row],[Dépenses]]*0.29</f>
        <v>57999.999999999993</v>
      </c>
      <c r="L227" s="97">
        <f>+Tableau7910111213154681012141618222468101213[[#This Row],[Dépenses]]*0.7</f>
        <v>140000</v>
      </c>
    </row>
    <row r="228" spans="2:12" hidden="1" x14ac:dyDescent="0.25">
      <c r="B228" s="14">
        <v>224</v>
      </c>
      <c r="C228" s="15">
        <v>46234</v>
      </c>
      <c r="D228" s="87" t="s">
        <v>11</v>
      </c>
      <c r="E228" s="87" t="s">
        <v>17</v>
      </c>
      <c r="F228" s="27" t="s">
        <v>1012</v>
      </c>
      <c r="G228" s="88"/>
      <c r="H228" s="98">
        <v>80000</v>
      </c>
      <c r="I228" s="24">
        <f t="shared" si="3"/>
        <v>3411875</v>
      </c>
      <c r="J228" s="97">
        <f>+Tableau7910111213154681012141618222468101213[[#This Row],[Dépenses]]*0.01</f>
        <v>800</v>
      </c>
      <c r="K228" s="97">
        <f>+Tableau7910111213154681012141618222468101213[[#This Row],[Dépenses]]*0.29</f>
        <v>23200</v>
      </c>
      <c r="L228" s="97">
        <f>+Tableau7910111213154681012141618222468101213[[#This Row],[Dépenses]]*0.7</f>
        <v>56000</v>
      </c>
    </row>
    <row r="229" spans="2:12" hidden="1" x14ac:dyDescent="0.25">
      <c r="B229" s="14">
        <v>225</v>
      </c>
      <c r="C229" s="15">
        <v>46234</v>
      </c>
      <c r="D229" s="87" t="s">
        <v>11</v>
      </c>
      <c r="E229" s="87" t="s">
        <v>17</v>
      </c>
      <c r="F229" s="27" t="s">
        <v>1013</v>
      </c>
      <c r="G229" s="23"/>
      <c r="H229" s="95">
        <v>70000</v>
      </c>
      <c r="I229" s="24">
        <f t="shared" si="3"/>
        <v>3341875</v>
      </c>
      <c r="J229" s="97">
        <f>+Tableau7910111213154681012141618222468101213[[#This Row],[Dépenses]]*0.01</f>
        <v>700</v>
      </c>
      <c r="K229" s="97">
        <f>+Tableau7910111213154681012141618222468101213[[#This Row],[Dépenses]]*0.29</f>
        <v>20300</v>
      </c>
      <c r="L229" s="97">
        <f>+Tableau7910111213154681012141618222468101213[[#This Row],[Dépenses]]*0.7</f>
        <v>49000</v>
      </c>
    </row>
    <row r="230" spans="2:12" hidden="1" x14ac:dyDescent="0.25">
      <c r="B230" s="14">
        <v>226</v>
      </c>
      <c r="C230" s="15">
        <v>46234</v>
      </c>
      <c r="D230" s="87" t="s">
        <v>11</v>
      </c>
      <c r="E230" s="87" t="s">
        <v>17</v>
      </c>
      <c r="F230" s="27" t="s">
        <v>1014</v>
      </c>
      <c r="G230" s="23"/>
      <c r="H230" s="95">
        <v>60000</v>
      </c>
      <c r="I230" s="24">
        <f t="shared" si="3"/>
        <v>3281875</v>
      </c>
      <c r="J230" s="97">
        <f>+Tableau7910111213154681012141618222468101213[[#This Row],[Dépenses]]*0.01</f>
        <v>600</v>
      </c>
      <c r="K230" s="97">
        <f>+Tableau7910111213154681012141618222468101213[[#This Row],[Dépenses]]*0.29</f>
        <v>17400</v>
      </c>
      <c r="L230" s="97">
        <f>+Tableau7910111213154681012141618222468101213[[#This Row],[Dépenses]]*0.7</f>
        <v>42000</v>
      </c>
    </row>
    <row r="231" spans="2:12" hidden="1" x14ac:dyDescent="0.25">
      <c r="B231" s="14">
        <v>227</v>
      </c>
      <c r="C231" s="15">
        <v>46234</v>
      </c>
      <c r="D231" s="87" t="s">
        <v>11</v>
      </c>
      <c r="E231" s="16" t="s">
        <v>24</v>
      </c>
      <c r="F231" s="22" t="s">
        <v>659</v>
      </c>
      <c r="G231" s="23"/>
      <c r="H231" s="95">
        <v>10000</v>
      </c>
      <c r="I231" s="24">
        <f t="shared" si="3"/>
        <v>3271875</v>
      </c>
      <c r="J231" s="97">
        <f>+Tableau7910111213154681012141618222468101213[[#This Row],[Dépenses]]*0.01</f>
        <v>100</v>
      </c>
      <c r="K231" s="97">
        <f>+Tableau7910111213154681012141618222468101213[[#This Row],[Dépenses]]*0.29</f>
        <v>2900</v>
      </c>
      <c r="L231" s="97">
        <f>+Tableau7910111213154681012141618222468101213[[#This Row],[Dépenses]]*0.7</f>
        <v>7000</v>
      </c>
    </row>
    <row r="232" spans="2:12" x14ac:dyDescent="0.25">
      <c r="B232" s="30"/>
      <c r="C232" s="31"/>
      <c r="D232" s="32"/>
      <c r="E232" s="32"/>
      <c r="F232" s="33">
        <v>0</v>
      </c>
      <c r="G232" s="34">
        <f>SUM(G6:G231)</f>
        <v>31117972</v>
      </c>
      <c r="H232" s="62">
        <f>SUM(H6:H231)</f>
        <v>27846097</v>
      </c>
      <c r="I232" s="36">
        <f>I4+G232-H232</f>
        <v>3271875</v>
      </c>
    </row>
    <row r="235" spans="2:12" x14ac:dyDescent="0.25">
      <c r="C235" s="37"/>
      <c r="H235" s="2"/>
    </row>
    <row r="236" spans="2:12" x14ac:dyDescent="0.25">
      <c r="G236" s="2"/>
      <c r="H236" s="2"/>
      <c r="I236" s="2"/>
    </row>
    <row r="237" spans="2:12" x14ac:dyDescent="0.25">
      <c r="G237" s="2"/>
      <c r="H237" s="2"/>
      <c r="I237" s="2"/>
    </row>
    <row r="238" spans="2:12" x14ac:dyDescent="0.25">
      <c r="G238" s="2"/>
      <c r="H238" s="2"/>
      <c r="I238" s="2"/>
    </row>
    <row r="239" spans="2:12" x14ac:dyDescent="0.25">
      <c r="G239" s="2"/>
      <c r="H239" s="2"/>
      <c r="I239" s="2"/>
    </row>
    <row r="240" spans="2:12" x14ac:dyDescent="0.25">
      <c r="G240" s="2"/>
      <c r="I240" s="2"/>
    </row>
    <row r="241" spans="7:9" x14ac:dyDescent="0.25">
      <c r="G241" s="2"/>
      <c r="H241" s="2"/>
      <c r="I241" s="2"/>
    </row>
    <row r="242" spans="7:9" x14ac:dyDescent="0.25">
      <c r="G242" s="2"/>
      <c r="H242" s="2"/>
      <c r="I242" s="2"/>
    </row>
    <row r="243" spans="7:9" x14ac:dyDescent="0.25">
      <c r="G243" s="2"/>
      <c r="H243" s="2"/>
      <c r="I243" s="2"/>
    </row>
    <row r="244" spans="7:9" x14ac:dyDescent="0.25">
      <c r="G244" s="2"/>
      <c r="H244" s="2"/>
      <c r="I244" s="2"/>
    </row>
    <row r="245" spans="7:9" x14ac:dyDescent="0.25">
      <c r="G245" s="2"/>
      <c r="H245" s="2"/>
      <c r="I245" s="2"/>
    </row>
    <row r="246" spans="7:9" x14ac:dyDescent="0.25">
      <c r="G246" s="2"/>
      <c r="H246" s="2"/>
      <c r="I246" s="2"/>
    </row>
    <row r="247" spans="7:9" x14ac:dyDescent="0.25">
      <c r="G247" s="2"/>
      <c r="H247" s="2"/>
      <c r="I247" s="2"/>
    </row>
    <row r="248" spans="7:9" x14ac:dyDescent="0.25">
      <c r="G248" s="2"/>
      <c r="H248" s="2"/>
      <c r="I248" s="2"/>
    </row>
    <row r="249" spans="7:9" x14ac:dyDescent="0.25">
      <c r="G249" s="2"/>
      <c r="H249" s="2"/>
      <c r="I249" s="2"/>
    </row>
    <row r="250" spans="7:9" x14ac:dyDescent="0.25">
      <c r="G250" s="2"/>
      <c r="H250" s="2"/>
      <c r="I250" s="2"/>
    </row>
    <row r="251" spans="7:9" x14ac:dyDescent="0.25">
      <c r="G251" s="2"/>
      <c r="H251" s="2"/>
      <c r="I251" s="2"/>
    </row>
    <row r="252" spans="7:9" x14ac:dyDescent="0.25">
      <c r="G252" s="2"/>
      <c r="H252" s="2"/>
      <c r="I252" s="2"/>
    </row>
    <row r="253" spans="7:9" x14ac:dyDescent="0.25">
      <c r="G253" s="2"/>
      <c r="H253" s="2"/>
      <c r="I253" s="2"/>
    </row>
    <row r="254" spans="7:9" x14ac:dyDescent="0.25">
      <c r="G254" s="2"/>
      <c r="H254" s="2"/>
      <c r="I254" s="2"/>
    </row>
    <row r="255" spans="7:9" x14ac:dyDescent="0.25">
      <c r="G255" s="2"/>
      <c r="H255" s="2"/>
      <c r="I255" s="2"/>
    </row>
    <row r="256" spans="7:9" x14ac:dyDescent="0.25">
      <c r="G256" s="2"/>
      <c r="H256" s="2"/>
      <c r="I256" s="2"/>
    </row>
    <row r="257" spans="7:9" x14ac:dyDescent="0.25">
      <c r="G257" s="2"/>
      <c r="H257" s="2"/>
      <c r="I257" s="2"/>
    </row>
    <row r="258" spans="7:9" x14ac:dyDescent="0.25">
      <c r="G258" s="2"/>
      <c r="H258" s="2"/>
      <c r="I258" s="2"/>
    </row>
    <row r="259" spans="7:9" x14ac:dyDescent="0.25">
      <c r="G259" s="2"/>
      <c r="H259" s="2"/>
      <c r="I259" s="2"/>
    </row>
    <row r="260" spans="7:9" x14ac:dyDescent="0.25">
      <c r="G260" s="2"/>
      <c r="H260" s="2"/>
      <c r="I260" s="2"/>
    </row>
    <row r="261" spans="7:9" x14ac:dyDescent="0.25">
      <c r="G261" s="2"/>
      <c r="H261" s="2"/>
      <c r="I261" s="2"/>
    </row>
    <row r="262" spans="7:9" x14ac:dyDescent="0.25">
      <c r="G262" s="2"/>
      <c r="H262" s="2"/>
      <c r="I262" s="2"/>
    </row>
    <row r="263" spans="7:9" x14ac:dyDescent="0.25">
      <c r="G263" s="2"/>
      <c r="H263" s="2"/>
      <c r="I263" s="2"/>
    </row>
    <row r="264" spans="7:9" x14ac:dyDescent="0.25">
      <c r="G264" s="2"/>
      <c r="H264" s="2"/>
      <c r="I264" s="2"/>
    </row>
    <row r="265" spans="7:9" x14ac:dyDescent="0.25">
      <c r="G265" s="2"/>
      <c r="H265" s="2"/>
      <c r="I265" s="2"/>
    </row>
    <row r="266" spans="7:9" x14ac:dyDescent="0.25">
      <c r="G266" s="2"/>
      <c r="H266" s="2"/>
      <c r="I266" s="2"/>
    </row>
    <row r="267" spans="7:9" x14ac:dyDescent="0.25">
      <c r="G267" s="2"/>
      <c r="H267" s="2"/>
      <c r="I267" s="2"/>
    </row>
    <row r="268" spans="7:9" x14ac:dyDescent="0.25">
      <c r="G268" s="2"/>
      <c r="H268" s="2"/>
      <c r="I268" s="2"/>
    </row>
    <row r="269" spans="7:9" x14ac:dyDescent="0.25">
      <c r="G269" s="2"/>
      <c r="H269" s="2"/>
      <c r="I269" s="2"/>
    </row>
    <row r="270" spans="7:9" x14ac:dyDescent="0.25">
      <c r="G270" s="2"/>
      <c r="H270" s="2"/>
      <c r="I270" s="2"/>
    </row>
    <row r="271" spans="7:9" x14ac:dyDescent="0.25">
      <c r="G271" s="2"/>
      <c r="H271" s="2"/>
      <c r="I271" s="2"/>
    </row>
    <row r="272" spans="7:9" x14ac:dyDescent="0.25">
      <c r="G272" s="2"/>
      <c r="H272" s="2"/>
      <c r="I272" s="2"/>
    </row>
    <row r="273" spans="7:9" x14ac:dyDescent="0.25">
      <c r="G273" s="2"/>
      <c r="H273" s="2"/>
      <c r="I273" s="2"/>
    </row>
    <row r="274" spans="7:9" x14ac:dyDescent="0.25">
      <c r="G274" s="2"/>
      <c r="H274" s="2"/>
      <c r="I274" s="2"/>
    </row>
    <row r="275" spans="7:9" x14ac:dyDescent="0.25">
      <c r="G275" s="2"/>
      <c r="H275" s="2"/>
      <c r="I275" s="2"/>
    </row>
    <row r="276" spans="7:9" x14ac:dyDescent="0.25">
      <c r="G276" s="2"/>
      <c r="H276" s="2"/>
      <c r="I276" s="2"/>
    </row>
    <row r="277" spans="7:9" x14ac:dyDescent="0.25">
      <c r="G277" s="2"/>
      <c r="H277" s="2"/>
      <c r="I277" s="2"/>
    </row>
    <row r="278" spans="7:9" x14ac:dyDescent="0.25">
      <c r="G278" s="2"/>
      <c r="H278" s="2"/>
      <c r="I278" s="2"/>
    </row>
    <row r="279" spans="7:9" x14ac:dyDescent="0.25">
      <c r="G279" s="2"/>
      <c r="H279" s="2"/>
      <c r="I279" s="2"/>
    </row>
    <row r="280" spans="7:9" x14ac:dyDescent="0.25">
      <c r="G280" s="2"/>
      <c r="H280" s="2"/>
      <c r="I280" s="2"/>
    </row>
    <row r="281" spans="7:9" x14ac:dyDescent="0.25">
      <c r="G281" s="2"/>
      <c r="H281" s="2"/>
      <c r="I281" s="2"/>
    </row>
    <row r="282" spans="7:9" x14ac:dyDescent="0.25">
      <c r="G282" s="2"/>
      <c r="H282" s="2"/>
      <c r="I282" s="2"/>
    </row>
    <row r="283" spans="7:9" x14ac:dyDescent="0.25">
      <c r="G283" s="2"/>
      <c r="H283" s="2"/>
      <c r="I283" s="2"/>
    </row>
    <row r="284" spans="7:9" x14ac:dyDescent="0.25">
      <c r="G284" s="2"/>
      <c r="H284" s="2"/>
      <c r="I284" s="2"/>
    </row>
    <row r="285" spans="7:9" x14ac:dyDescent="0.25">
      <c r="G285" s="2"/>
      <c r="H285" s="2"/>
      <c r="I285" s="2"/>
    </row>
    <row r="286" spans="7:9" x14ac:dyDescent="0.25">
      <c r="G286" s="2"/>
      <c r="H286" s="2"/>
      <c r="I286" s="2"/>
    </row>
    <row r="287" spans="7:9" x14ac:dyDescent="0.25">
      <c r="G287" s="2"/>
      <c r="H287" s="2"/>
      <c r="I287" s="2"/>
    </row>
    <row r="288" spans="7:9" x14ac:dyDescent="0.25">
      <c r="G288" s="2"/>
      <c r="H288" s="2"/>
      <c r="I288" s="2"/>
    </row>
    <row r="289" spans="7:9" x14ac:dyDescent="0.25">
      <c r="G289" s="2"/>
      <c r="H289" s="2"/>
      <c r="I289" s="2"/>
    </row>
    <row r="290" spans="7:9" x14ac:dyDescent="0.25">
      <c r="G290" s="2"/>
      <c r="H290" s="2"/>
      <c r="I290" s="2"/>
    </row>
    <row r="291" spans="7:9" x14ac:dyDescent="0.25">
      <c r="G291" s="2"/>
      <c r="H291" s="2"/>
      <c r="I291" s="2"/>
    </row>
    <row r="292" spans="7:9" x14ac:dyDescent="0.25">
      <c r="G292" s="2"/>
      <c r="H292" s="2"/>
      <c r="I292" s="2"/>
    </row>
    <row r="293" spans="7:9" x14ac:dyDescent="0.25">
      <c r="G293" s="2"/>
      <c r="H293" s="2"/>
      <c r="I293" s="2"/>
    </row>
    <row r="294" spans="7:9" x14ac:dyDescent="0.25">
      <c r="G294" s="2"/>
      <c r="H294" s="2"/>
      <c r="I294" s="2"/>
    </row>
    <row r="295" spans="7:9" x14ac:dyDescent="0.25">
      <c r="G295" s="2"/>
      <c r="H295" s="2"/>
      <c r="I295" s="2"/>
    </row>
    <row r="296" spans="7:9" x14ac:dyDescent="0.25">
      <c r="G296" s="2"/>
      <c r="H296" s="2"/>
      <c r="I296" s="2"/>
    </row>
    <row r="297" spans="7:9" x14ac:dyDescent="0.25">
      <c r="G297" s="2"/>
      <c r="H297" s="2"/>
      <c r="I297" s="2"/>
    </row>
    <row r="298" spans="7:9" x14ac:dyDescent="0.25">
      <c r="G298" s="2"/>
      <c r="H298" s="2"/>
      <c r="I298" s="2"/>
    </row>
    <row r="299" spans="7:9" x14ac:dyDescent="0.25">
      <c r="G299" s="2"/>
      <c r="H299" s="2"/>
      <c r="I299" s="2"/>
    </row>
    <row r="300" spans="7:9" x14ac:dyDescent="0.25">
      <c r="G300" s="2"/>
      <c r="H300" s="2"/>
      <c r="I300" s="2"/>
    </row>
    <row r="301" spans="7:9" x14ac:dyDescent="0.25">
      <c r="G301" s="2"/>
      <c r="H301" s="2"/>
      <c r="I301" s="2"/>
    </row>
    <row r="302" spans="7:9" x14ac:dyDescent="0.25">
      <c r="G302" s="2"/>
      <c r="H302" s="2"/>
      <c r="I302" s="2"/>
    </row>
    <row r="303" spans="7:9" x14ac:dyDescent="0.25">
      <c r="G303" s="2"/>
      <c r="H303" s="2"/>
      <c r="I303" s="2"/>
    </row>
    <row r="304" spans="7:9" x14ac:dyDescent="0.25">
      <c r="G304" s="2"/>
      <c r="H304" s="2"/>
      <c r="I304" s="2"/>
    </row>
    <row r="305" spans="1:1397" x14ac:dyDescent="0.25">
      <c r="G305" s="2"/>
      <c r="H305" s="2"/>
      <c r="I305" s="2"/>
    </row>
    <row r="306" spans="1:1397" x14ac:dyDescent="0.25">
      <c r="G306" s="2"/>
      <c r="H306" s="2"/>
      <c r="I306" s="2"/>
    </row>
    <row r="307" spans="1:1397" x14ac:dyDescent="0.25">
      <c r="G307" s="2"/>
      <c r="H307" s="2"/>
      <c r="I307" s="2"/>
    </row>
    <row r="308" spans="1:1397" x14ac:dyDescent="0.25">
      <c r="G308" s="2"/>
      <c r="H308" s="2"/>
      <c r="I308" s="2"/>
    </row>
    <row r="309" spans="1:1397" x14ac:dyDescent="0.25">
      <c r="G309" s="2"/>
      <c r="H309" s="2"/>
      <c r="I309" s="2"/>
    </row>
    <row r="310" spans="1:1397" x14ac:dyDescent="0.25">
      <c r="G310" s="2"/>
      <c r="H310" s="2"/>
      <c r="I310" s="2"/>
    </row>
    <row r="311" spans="1:1397" x14ac:dyDescent="0.25">
      <c r="G311" s="2"/>
      <c r="H311" s="2"/>
      <c r="I311" s="2"/>
    </row>
    <row r="312" spans="1:1397" x14ac:dyDescent="0.25">
      <c r="G312" s="2"/>
      <c r="H312" s="2"/>
      <c r="I312" s="2"/>
    </row>
    <row r="313" spans="1:1397" x14ac:dyDescent="0.25">
      <c r="G313" s="2"/>
      <c r="H313" s="2"/>
      <c r="I313" s="2"/>
    </row>
    <row r="314" spans="1:1397" x14ac:dyDescent="0.25">
      <c r="G314" s="2"/>
      <c r="H314" s="2"/>
      <c r="I314" s="2"/>
    </row>
    <row r="315" spans="1:1397" x14ac:dyDescent="0.25">
      <c r="G315" s="2"/>
      <c r="H315" s="2"/>
      <c r="I315" s="2"/>
    </row>
    <row r="316" spans="1:1397" x14ac:dyDescent="0.25">
      <c r="G316" s="2"/>
      <c r="H316" s="2"/>
      <c r="I316" s="2"/>
    </row>
    <row r="317" spans="1:1397" x14ac:dyDescent="0.25">
      <c r="G317" s="2"/>
      <c r="H317" s="2"/>
      <c r="I317" s="2"/>
      <c r="L317" s="2"/>
    </row>
    <row r="318" spans="1:1397" x14ac:dyDescent="0.25">
      <c r="A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  <c r="AMM318" s="2"/>
      <c r="AMN318" s="2"/>
      <c r="AMO318" s="2"/>
      <c r="AMP318" s="2"/>
      <c r="AMQ318" s="2"/>
      <c r="AMR318" s="2"/>
      <c r="AMS318" s="2"/>
      <c r="AMT318" s="2"/>
      <c r="AMU318" s="2"/>
      <c r="AMV318" s="2"/>
      <c r="AMW318" s="2"/>
      <c r="AMX318" s="2"/>
      <c r="AMY318" s="2"/>
      <c r="AMZ318" s="2"/>
      <c r="ANA318" s="2"/>
      <c r="ANB318" s="2"/>
      <c r="ANC318" s="2"/>
      <c r="AND318" s="2"/>
      <c r="ANE318" s="2"/>
      <c r="ANF318" s="2"/>
      <c r="ANG318" s="2"/>
      <c r="ANH318" s="2"/>
      <c r="ANI318" s="2"/>
      <c r="ANJ318" s="2"/>
      <c r="ANK318" s="2"/>
      <c r="ANL318" s="2"/>
      <c r="ANM318" s="2"/>
      <c r="ANN318" s="2"/>
      <c r="ANO318" s="2"/>
      <c r="ANP318" s="2"/>
      <c r="ANQ318" s="2"/>
      <c r="ANR318" s="2"/>
      <c r="ANS318" s="2"/>
      <c r="ANT318" s="2"/>
      <c r="ANU318" s="2"/>
      <c r="ANV318" s="2"/>
      <c r="ANW318" s="2"/>
      <c r="ANX318" s="2"/>
      <c r="ANY318" s="2"/>
      <c r="ANZ318" s="2"/>
      <c r="AOA318" s="2"/>
      <c r="AOB318" s="2"/>
      <c r="AOC318" s="2"/>
      <c r="AOD318" s="2"/>
      <c r="AOE318" s="2"/>
      <c r="AOF318" s="2"/>
      <c r="AOG318" s="2"/>
      <c r="AOH318" s="2"/>
      <c r="AOI318" s="2"/>
      <c r="AOJ318" s="2"/>
      <c r="AOK318" s="2"/>
      <c r="AOL318" s="2"/>
      <c r="AOM318" s="2"/>
      <c r="AON318" s="2"/>
      <c r="AOO318" s="2"/>
      <c r="AOP318" s="2"/>
      <c r="AOQ318" s="2"/>
      <c r="AOR318" s="2"/>
      <c r="AOS318" s="2"/>
      <c r="AOT318" s="2"/>
      <c r="AOU318" s="2"/>
      <c r="AOV318" s="2"/>
      <c r="AOW318" s="2"/>
      <c r="AOX318" s="2"/>
      <c r="AOY318" s="2"/>
      <c r="AOZ318" s="2"/>
      <c r="APA318" s="2"/>
      <c r="APB318" s="2"/>
      <c r="APC318" s="2"/>
      <c r="APD318" s="2"/>
      <c r="APE318" s="2"/>
      <c r="APF318" s="2"/>
      <c r="APG318" s="2"/>
      <c r="APH318" s="2"/>
      <c r="API318" s="2"/>
      <c r="APJ318" s="2"/>
      <c r="APK318" s="2"/>
      <c r="APL318" s="2"/>
      <c r="APM318" s="2"/>
      <c r="APN318" s="2"/>
      <c r="APO318" s="2"/>
      <c r="APP318" s="2"/>
      <c r="APQ318" s="2"/>
      <c r="APR318" s="2"/>
      <c r="APS318" s="2"/>
      <c r="APT318" s="2"/>
      <c r="APU318" s="2"/>
      <c r="APV318" s="2"/>
      <c r="APW318" s="2"/>
      <c r="APX318" s="2"/>
      <c r="APY318" s="2"/>
      <c r="APZ318" s="2"/>
      <c r="AQA318" s="2"/>
      <c r="AQB318" s="2"/>
      <c r="AQC318" s="2"/>
      <c r="AQD318" s="2"/>
      <c r="AQE318" s="2"/>
      <c r="AQF318" s="2"/>
      <c r="AQG318" s="2"/>
      <c r="AQH318" s="2"/>
      <c r="AQI318" s="2"/>
      <c r="AQJ318" s="2"/>
      <c r="AQK318" s="2"/>
      <c r="AQL318" s="2"/>
      <c r="AQM318" s="2"/>
      <c r="AQN318" s="2"/>
      <c r="AQO318" s="2"/>
      <c r="AQP318" s="2"/>
      <c r="AQQ318" s="2"/>
      <c r="AQR318" s="2"/>
      <c r="AQS318" s="2"/>
      <c r="AQT318" s="2"/>
      <c r="AQU318" s="2"/>
      <c r="AQV318" s="2"/>
      <c r="AQW318" s="2"/>
      <c r="AQX318" s="2"/>
      <c r="AQY318" s="2"/>
      <c r="AQZ318" s="2"/>
      <c r="ARA318" s="2"/>
      <c r="ARB318" s="2"/>
      <c r="ARC318" s="2"/>
      <c r="ARD318" s="2"/>
      <c r="ARE318" s="2"/>
      <c r="ARF318" s="2"/>
      <c r="ARG318" s="2"/>
      <c r="ARH318" s="2"/>
      <c r="ARI318" s="2"/>
      <c r="ARJ318" s="2"/>
      <c r="ARK318" s="2"/>
      <c r="ARL318" s="2"/>
      <c r="ARM318" s="2"/>
      <c r="ARN318" s="2"/>
      <c r="ARO318" s="2"/>
      <c r="ARP318" s="2"/>
      <c r="ARQ318" s="2"/>
      <c r="ARR318" s="2"/>
      <c r="ARS318" s="2"/>
      <c r="ART318" s="2"/>
      <c r="ARU318" s="2"/>
      <c r="ARV318" s="2"/>
      <c r="ARW318" s="2"/>
      <c r="ARX318" s="2"/>
      <c r="ARY318" s="2"/>
      <c r="ARZ318" s="2"/>
      <c r="ASA318" s="2"/>
      <c r="ASB318" s="2"/>
      <c r="ASC318" s="2"/>
      <c r="ASD318" s="2"/>
      <c r="ASE318" s="2"/>
      <c r="ASF318" s="2"/>
      <c r="ASG318" s="2"/>
      <c r="ASH318" s="2"/>
      <c r="ASI318" s="2"/>
      <c r="ASJ318" s="2"/>
      <c r="ASK318" s="2"/>
      <c r="ASL318" s="2"/>
      <c r="ASM318" s="2"/>
      <c r="ASN318" s="2"/>
      <c r="ASO318" s="2"/>
      <c r="ASP318" s="2"/>
      <c r="ASQ318" s="2"/>
      <c r="ASR318" s="2"/>
      <c r="ASS318" s="2"/>
      <c r="AST318" s="2"/>
      <c r="ASU318" s="2"/>
      <c r="ASV318" s="2"/>
      <c r="ASW318" s="2"/>
      <c r="ASX318" s="2"/>
      <c r="ASY318" s="2"/>
      <c r="ASZ318" s="2"/>
      <c r="ATA318" s="2"/>
      <c r="ATB318" s="2"/>
      <c r="ATC318" s="2"/>
      <c r="ATD318" s="2"/>
      <c r="ATE318" s="2"/>
      <c r="ATF318" s="2"/>
      <c r="ATG318" s="2"/>
      <c r="ATH318" s="2"/>
      <c r="ATI318" s="2"/>
      <c r="ATJ318" s="2"/>
      <c r="ATK318" s="2"/>
      <c r="ATL318" s="2"/>
      <c r="ATM318" s="2"/>
      <c r="ATN318" s="2"/>
      <c r="ATO318" s="2"/>
      <c r="ATP318" s="2"/>
      <c r="ATQ318" s="2"/>
      <c r="ATR318" s="2"/>
      <c r="ATS318" s="2"/>
      <c r="ATT318" s="2"/>
      <c r="ATU318" s="2"/>
      <c r="ATV318" s="2"/>
      <c r="ATW318" s="2"/>
      <c r="ATX318" s="2"/>
      <c r="ATY318" s="2"/>
      <c r="ATZ318" s="2"/>
      <c r="AUA318" s="2"/>
      <c r="AUB318" s="2"/>
      <c r="AUC318" s="2"/>
      <c r="AUD318" s="2"/>
      <c r="AUE318" s="2"/>
      <c r="AUF318" s="2"/>
      <c r="AUG318" s="2"/>
      <c r="AUH318" s="2"/>
      <c r="AUI318" s="2"/>
      <c r="AUJ318" s="2"/>
      <c r="AUK318" s="2"/>
      <c r="AUL318" s="2"/>
      <c r="AUM318" s="2"/>
      <c r="AUN318" s="2"/>
      <c r="AUO318" s="2"/>
      <c r="AUP318" s="2"/>
      <c r="AUQ318" s="2"/>
      <c r="AUR318" s="2"/>
      <c r="AUS318" s="2"/>
      <c r="AUT318" s="2"/>
      <c r="AUU318" s="2"/>
      <c r="AUV318" s="2"/>
      <c r="AUW318" s="2"/>
      <c r="AUX318" s="2"/>
      <c r="AUY318" s="2"/>
      <c r="AUZ318" s="2"/>
      <c r="AVA318" s="2"/>
      <c r="AVB318" s="2"/>
      <c r="AVC318" s="2"/>
      <c r="AVD318" s="2"/>
      <c r="AVE318" s="2"/>
      <c r="AVF318" s="2"/>
      <c r="AVG318" s="2"/>
      <c r="AVH318" s="2"/>
      <c r="AVI318" s="2"/>
      <c r="AVJ318" s="2"/>
      <c r="AVK318" s="2"/>
      <c r="AVL318" s="2"/>
      <c r="AVM318" s="2"/>
      <c r="AVN318" s="2"/>
      <c r="AVO318" s="2"/>
      <c r="AVP318" s="2"/>
      <c r="AVQ318" s="2"/>
      <c r="AVR318" s="2"/>
      <c r="AVS318" s="2"/>
      <c r="AVT318" s="2"/>
      <c r="AVU318" s="2"/>
      <c r="AVV318" s="2"/>
      <c r="AVW318" s="2"/>
      <c r="AVX318" s="2"/>
      <c r="AVY318" s="2"/>
      <c r="AVZ318" s="2"/>
      <c r="AWA318" s="2"/>
      <c r="AWB318" s="2"/>
      <c r="AWC318" s="2"/>
      <c r="AWD318" s="2"/>
      <c r="AWE318" s="2"/>
      <c r="AWF318" s="2"/>
      <c r="AWG318" s="2"/>
      <c r="AWH318" s="2"/>
      <c r="AWI318" s="2"/>
      <c r="AWJ318" s="2"/>
      <c r="AWK318" s="2"/>
      <c r="AWL318" s="2"/>
      <c r="AWM318" s="2"/>
      <c r="AWN318" s="2"/>
      <c r="AWO318" s="2"/>
      <c r="AWP318" s="2"/>
      <c r="AWQ318" s="2"/>
      <c r="AWR318" s="2"/>
      <c r="AWS318" s="2"/>
      <c r="AWT318" s="2"/>
      <c r="AWU318" s="2"/>
      <c r="AWV318" s="2"/>
      <c r="AWW318" s="2"/>
      <c r="AWX318" s="2"/>
      <c r="AWY318" s="2"/>
      <c r="AWZ318" s="2"/>
      <c r="AXA318" s="2"/>
      <c r="AXB318" s="2"/>
      <c r="AXC318" s="2"/>
      <c r="AXD318" s="2"/>
      <c r="AXE318" s="2"/>
      <c r="AXF318" s="2"/>
      <c r="AXG318" s="2"/>
      <c r="AXH318" s="2"/>
      <c r="AXI318" s="2"/>
      <c r="AXJ318" s="2"/>
      <c r="AXK318" s="2"/>
      <c r="AXL318" s="2"/>
      <c r="AXM318" s="2"/>
      <c r="AXN318" s="2"/>
      <c r="AXO318" s="2"/>
      <c r="AXP318" s="2"/>
      <c r="AXQ318" s="2"/>
      <c r="AXR318" s="2"/>
      <c r="AXS318" s="2"/>
      <c r="AXT318" s="2"/>
      <c r="AXU318" s="2"/>
      <c r="AXV318" s="2"/>
      <c r="AXW318" s="2"/>
      <c r="AXX318" s="2"/>
      <c r="AXY318" s="2"/>
      <c r="AXZ318" s="2"/>
      <c r="AYA318" s="2"/>
      <c r="AYB318" s="2"/>
      <c r="AYC318" s="2"/>
      <c r="AYD318" s="2"/>
      <c r="AYE318" s="2"/>
      <c r="AYF318" s="2"/>
      <c r="AYG318" s="2"/>
      <c r="AYH318" s="2"/>
      <c r="AYI318" s="2"/>
      <c r="AYJ318" s="2"/>
      <c r="AYK318" s="2"/>
      <c r="AYL318" s="2"/>
      <c r="AYM318" s="2"/>
      <c r="AYN318" s="2"/>
      <c r="AYO318" s="2"/>
      <c r="AYP318" s="2"/>
      <c r="AYQ318" s="2"/>
      <c r="AYR318" s="2"/>
      <c r="AYS318" s="2"/>
      <c r="AYT318" s="2"/>
      <c r="AYU318" s="2"/>
      <c r="AYV318" s="2"/>
      <c r="AYW318" s="2"/>
      <c r="AYX318" s="2"/>
      <c r="AYY318" s="2"/>
      <c r="AYZ318" s="2"/>
      <c r="AZA318" s="2"/>
      <c r="AZB318" s="2"/>
      <c r="AZC318" s="2"/>
      <c r="AZD318" s="2"/>
      <c r="AZE318" s="2"/>
      <c r="AZF318" s="2"/>
      <c r="AZG318" s="2"/>
      <c r="AZH318" s="2"/>
      <c r="AZI318" s="2"/>
      <c r="AZJ318" s="2"/>
      <c r="AZK318" s="2"/>
      <c r="AZL318" s="2"/>
      <c r="AZM318" s="2"/>
      <c r="AZN318" s="2"/>
      <c r="AZO318" s="2"/>
      <c r="AZP318" s="2"/>
      <c r="AZQ318" s="2"/>
      <c r="AZR318" s="2"/>
      <c r="AZS318" s="2"/>
      <c r="AZT318" s="2"/>
      <c r="AZU318" s="2"/>
      <c r="AZV318" s="2"/>
      <c r="AZW318" s="2"/>
      <c r="AZX318" s="2"/>
      <c r="AZY318" s="2"/>
      <c r="AZZ318" s="2"/>
      <c r="BAA318" s="2"/>
      <c r="BAB318" s="2"/>
      <c r="BAC318" s="2"/>
      <c r="BAD318" s="2"/>
      <c r="BAE318" s="2"/>
      <c r="BAF318" s="2"/>
      <c r="BAG318" s="2"/>
      <c r="BAH318" s="2"/>
      <c r="BAI318" s="2"/>
      <c r="BAJ318" s="2"/>
      <c r="BAK318" s="2"/>
      <c r="BAL318" s="2"/>
      <c r="BAM318" s="2"/>
      <c r="BAN318" s="2"/>
      <c r="BAO318" s="2"/>
      <c r="BAP318" s="2"/>
      <c r="BAQ318" s="2"/>
      <c r="BAR318" s="2"/>
      <c r="BAS318" s="2"/>
    </row>
    <row r="319" spans="1:1397" x14ac:dyDescent="0.25">
      <c r="A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  <c r="AMN319" s="2"/>
      <c r="AMO319" s="2"/>
      <c r="AMP319" s="2"/>
      <c r="AMQ319" s="2"/>
      <c r="AMR319" s="2"/>
      <c r="AMS319" s="2"/>
      <c r="AMT319" s="2"/>
      <c r="AMU319" s="2"/>
      <c r="AMV319" s="2"/>
      <c r="AMW319" s="2"/>
      <c r="AMX319" s="2"/>
      <c r="AMY319" s="2"/>
      <c r="AMZ319" s="2"/>
      <c r="ANA319" s="2"/>
      <c r="ANB319" s="2"/>
      <c r="ANC319" s="2"/>
      <c r="AND319" s="2"/>
      <c r="ANE319" s="2"/>
      <c r="ANF319" s="2"/>
      <c r="ANG319" s="2"/>
      <c r="ANH319" s="2"/>
      <c r="ANI319" s="2"/>
      <c r="ANJ319" s="2"/>
      <c r="ANK319" s="2"/>
      <c r="ANL319" s="2"/>
      <c r="ANM319" s="2"/>
      <c r="ANN319" s="2"/>
      <c r="ANO319" s="2"/>
      <c r="ANP319" s="2"/>
      <c r="ANQ319" s="2"/>
      <c r="ANR319" s="2"/>
      <c r="ANS319" s="2"/>
      <c r="ANT319" s="2"/>
      <c r="ANU319" s="2"/>
      <c r="ANV319" s="2"/>
      <c r="ANW319" s="2"/>
      <c r="ANX319" s="2"/>
      <c r="ANY319" s="2"/>
      <c r="ANZ319" s="2"/>
      <c r="AOA319" s="2"/>
      <c r="AOB319" s="2"/>
      <c r="AOC319" s="2"/>
      <c r="AOD319" s="2"/>
      <c r="AOE319" s="2"/>
      <c r="AOF319" s="2"/>
      <c r="AOG319" s="2"/>
      <c r="AOH319" s="2"/>
      <c r="AOI319" s="2"/>
      <c r="AOJ319" s="2"/>
      <c r="AOK319" s="2"/>
      <c r="AOL319" s="2"/>
      <c r="AOM319" s="2"/>
      <c r="AON319" s="2"/>
      <c r="AOO319" s="2"/>
      <c r="AOP319" s="2"/>
      <c r="AOQ319" s="2"/>
      <c r="AOR319" s="2"/>
      <c r="AOS319" s="2"/>
      <c r="AOT319" s="2"/>
      <c r="AOU319" s="2"/>
      <c r="AOV319" s="2"/>
      <c r="AOW319" s="2"/>
      <c r="AOX319" s="2"/>
      <c r="AOY319" s="2"/>
      <c r="AOZ319" s="2"/>
      <c r="APA319" s="2"/>
      <c r="APB319" s="2"/>
      <c r="APC319" s="2"/>
      <c r="APD319" s="2"/>
      <c r="APE319" s="2"/>
      <c r="APF319" s="2"/>
      <c r="APG319" s="2"/>
      <c r="APH319" s="2"/>
      <c r="API319" s="2"/>
      <c r="APJ319" s="2"/>
      <c r="APK319" s="2"/>
      <c r="APL319" s="2"/>
      <c r="APM319" s="2"/>
      <c r="APN319" s="2"/>
      <c r="APO319" s="2"/>
      <c r="APP319" s="2"/>
      <c r="APQ319" s="2"/>
      <c r="APR319" s="2"/>
      <c r="APS319" s="2"/>
      <c r="APT319" s="2"/>
      <c r="APU319" s="2"/>
      <c r="APV319" s="2"/>
      <c r="APW319" s="2"/>
      <c r="APX319" s="2"/>
      <c r="APY319" s="2"/>
      <c r="APZ319" s="2"/>
      <c r="AQA319" s="2"/>
      <c r="AQB319" s="2"/>
      <c r="AQC319" s="2"/>
      <c r="AQD319" s="2"/>
      <c r="AQE319" s="2"/>
      <c r="AQF319" s="2"/>
      <c r="AQG319" s="2"/>
      <c r="AQH319" s="2"/>
      <c r="AQI319" s="2"/>
      <c r="AQJ319" s="2"/>
      <c r="AQK319" s="2"/>
      <c r="AQL319" s="2"/>
      <c r="AQM319" s="2"/>
      <c r="AQN319" s="2"/>
      <c r="AQO319" s="2"/>
      <c r="AQP319" s="2"/>
      <c r="AQQ319" s="2"/>
      <c r="AQR319" s="2"/>
      <c r="AQS319" s="2"/>
      <c r="AQT319" s="2"/>
      <c r="AQU319" s="2"/>
      <c r="AQV319" s="2"/>
      <c r="AQW319" s="2"/>
      <c r="AQX319" s="2"/>
      <c r="AQY319" s="2"/>
      <c r="AQZ319" s="2"/>
      <c r="ARA319" s="2"/>
      <c r="ARB319" s="2"/>
      <c r="ARC319" s="2"/>
      <c r="ARD319" s="2"/>
      <c r="ARE319" s="2"/>
      <c r="ARF319" s="2"/>
      <c r="ARG319" s="2"/>
      <c r="ARH319" s="2"/>
      <c r="ARI319" s="2"/>
      <c r="ARJ319" s="2"/>
      <c r="ARK319" s="2"/>
      <c r="ARL319" s="2"/>
      <c r="ARM319" s="2"/>
      <c r="ARN319" s="2"/>
      <c r="ARO319" s="2"/>
      <c r="ARP319" s="2"/>
      <c r="ARQ319" s="2"/>
      <c r="ARR319" s="2"/>
      <c r="ARS319" s="2"/>
      <c r="ART319" s="2"/>
      <c r="ARU319" s="2"/>
      <c r="ARV319" s="2"/>
      <c r="ARW319" s="2"/>
      <c r="ARX319" s="2"/>
      <c r="ARY319" s="2"/>
      <c r="ARZ319" s="2"/>
      <c r="ASA319" s="2"/>
      <c r="ASB319" s="2"/>
      <c r="ASC319" s="2"/>
      <c r="ASD319" s="2"/>
      <c r="ASE319" s="2"/>
      <c r="ASF319" s="2"/>
      <c r="ASG319" s="2"/>
      <c r="ASH319" s="2"/>
      <c r="ASI319" s="2"/>
      <c r="ASJ319" s="2"/>
      <c r="ASK319" s="2"/>
      <c r="ASL319" s="2"/>
      <c r="ASM319" s="2"/>
      <c r="ASN319" s="2"/>
      <c r="ASO319" s="2"/>
      <c r="ASP319" s="2"/>
      <c r="ASQ319" s="2"/>
      <c r="ASR319" s="2"/>
      <c r="ASS319" s="2"/>
      <c r="AST319" s="2"/>
      <c r="ASU319" s="2"/>
      <c r="ASV319" s="2"/>
      <c r="ASW319" s="2"/>
      <c r="ASX319" s="2"/>
      <c r="ASY319" s="2"/>
      <c r="ASZ319" s="2"/>
      <c r="ATA319" s="2"/>
      <c r="ATB319" s="2"/>
      <c r="ATC319" s="2"/>
      <c r="ATD319" s="2"/>
      <c r="ATE319" s="2"/>
      <c r="ATF319" s="2"/>
      <c r="ATG319" s="2"/>
      <c r="ATH319" s="2"/>
      <c r="ATI319" s="2"/>
      <c r="ATJ319" s="2"/>
      <c r="ATK319" s="2"/>
      <c r="ATL319" s="2"/>
      <c r="ATM319" s="2"/>
      <c r="ATN319" s="2"/>
      <c r="ATO319" s="2"/>
      <c r="ATP319" s="2"/>
      <c r="ATQ319" s="2"/>
      <c r="ATR319" s="2"/>
      <c r="ATS319" s="2"/>
      <c r="ATT319" s="2"/>
      <c r="ATU319" s="2"/>
      <c r="ATV319" s="2"/>
      <c r="ATW319" s="2"/>
      <c r="ATX319" s="2"/>
      <c r="ATY319" s="2"/>
      <c r="ATZ319" s="2"/>
      <c r="AUA319" s="2"/>
      <c r="AUB319" s="2"/>
      <c r="AUC319" s="2"/>
      <c r="AUD319" s="2"/>
      <c r="AUE319" s="2"/>
      <c r="AUF319" s="2"/>
      <c r="AUG319" s="2"/>
      <c r="AUH319" s="2"/>
      <c r="AUI319" s="2"/>
      <c r="AUJ319" s="2"/>
      <c r="AUK319" s="2"/>
      <c r="AUL319" s="2"/>
      <c r="AUM319" s="2"/>
      <c r="AUN319" s="2"/>
      <c r="AUO319" s="2"/>
      <c r="AUP319" s="2"/>
      <c r="AUQ319" s="2"/>
      <c r="AUR319" s="2"/>
      <c r="AUS319" s="2"/>
      <c r="AUT319" s="2"/>
      <c r="AUU319" s="2"/>
      <c r="AUV319" s="2"/>
      <c r="AUW319" s="2"/>
      <c r="AUX319" s="2"/>
      <c r="AUY319" s="2"/>
      <c r="AUZ319" s="2"/>
      <c r="AVA319" s="2"/>
      <c r="AVB319" s="2"/>
      <c r="AVC319" s="2"/>
      <c r="AVD319" s="2"/>
      <c r="AVE319" s="2"/>
      <c r="AVF319" s="2"/>
      <c r="AVG319" s="2"/>
      <c r="AVH319" s="2"/>
      <c r="AVI319" s="2"/>
      <c r="AVJ319" s="2"/>
      <c r="AVK319" s="2"/>
      <c r="AVL319" s="2"/>
      <c r="AVM319" s="2"/>
      <c r="AVN319" s="2"/>
      <c r="AVO319" s="2"/>
      <c r="AVP319" s="2"/>
      <c r="AVQ319" s="2"/>
      <c r="AVR319" s="2"/>
      <c r="AVS319" s="2"/>
      <c r="AVT319" s="2"/>
      <c r="AVU319" s="2"/>
      <c r="AVV319" s="2"/>
      <c r="AVW319" s="2"/>
      <c r="AVX319" s="2"/>
      <c r="AVY319" s="2"/>
      <c r="AVZ319" s="2"/>
      <c r="AWA319" s="2"/>
      <c r="AWB319" s="2"/>
      <c r="AWC319" s="2"/>
      <c r="AWD319" s="2"/>
      <c r="AWE319" s="2"/>
      <c r="AWF319" s="2"/>
      <c r="AWG319" s="2"/>
      <c r="AWH319" s="2"/>
      <c r="AWI319" s="2"/>
      <c r="AWJ319" s="2"/>
      <c r="AWK319" s="2"/>
      <c r="AWL319" s="2"/>
      <c r="AWM319" s="2"/>
      <c r="AWN319" s="2"/>
      <c r="AWO319" s="2"/>
      <c r="AWP319" s="2"/>
      <c r="AWQ319" s="2"/>
      <c r="AWR319" s="2"/>
      <c r="AWS319" s="2"/>
      <c r="AWT319" s="2"/>
      <c r="AWU319" s="2"/>
      <c r="AWV319" s="2"/>
      <c r="AWW319" s="2"/>
      <c r="AWX319" s="2"/>
      <c r="AWY319" s="2"/>
      <c r="AWZ319" s="2"/>
      <c r="AXA319" s="2"/>
      <c r="AXB319" s="2"/>
      <c r="AXC319" s="2"/>
      <c r="AXD319" s="2"/>
      <c r="AXE319" s="2"/>
      <c r="AXF319" s="2"/>
      <c r="AXG319" s="2"/>
      <c r="AXH319" s="2"/>
      <c r="AXI319" s="2"/>
      <c r="AXJ319" s="2"/>
      <c r="AXK319" s="2"/>
      <c r="AXL319" s="2"/>
      <c r="AXM319" s="2"/>
      <c r="AXN319" s="2"/>
      <c r="AXO319" s="2"/>
      <c r="AXP319" s="2"/>
      <c r="AXQ319" s="2"/>
      <c r="AXR319" s="2"/>
      <c r="AXS319" s="2"/>
      <c r="AXT319" s="2"/>
      <c r="AXU319" s="2"/>
      <c r="AXV319" s="2"/>
      <c r="AXW319" s="2"/>
      <c r="AXX319" s="2"/>
      <c r="AXY319" s="2"/>
      <c r="AXZ319" s="2"/>
      <c r="AYA319" s="2"/>
      <c r="AYB319" s="2"/>
      <c r="AYC319" s="2"/>
      <c r="AYD319" s="2"/>
      <c r="AYE319" s="2"/>
      <c r="AYF319" s="2"/>
      <c r="AYG319" s="2"/>
      <c r="AYH319" s="2"/>
      <c r="AYI319" s="2"/>
      <c r="AYJ319" s="2"/>
      <c r="AYK319" s="2"/>
      <c r="AYL319" s="2"/>
      <c r="AYM319" s="2"/>
      <c r="AYN319" s="2"/>
      <c r="AYO319" s="2"/>
      <c r="AYP319" s="2"/>
      <c r="AYQ319" s="2"/>
      <c r="AYR319" s="2"/>
      <c r="AYS319" s="2"/>
      <c r="AYT319" s="2"/>
      <c r="AYU319" s="2"/>
      <c r="AYV319" s="2"/>
      <c r="AYW319" s="2"/>
      <c r="AYX319" s="2"/>
      <c r="AYY319" s="2"/>
      <c r="AYZ319" s="2"/>
      <c r="AZA319" s="2"/>
      <c r="AZB319" s="2"/>
      <c r="AZC319" s="2"/>
      <c r="AZD319" s="2"/>
      <c r="AZE319" s="2"/>
      <c r="AZF319" s="2"/>
      <c r="AZG319" s="2"/>
      <c r="AZH319" s="2"/>
      <c r="AZI319" s="2"/>
      <c r="AZJ319" s="2"/>
      <c r="AZK319" s="2"/>
      <c r="AZL319" s="2"/>
      <c r="AZM319" s="2"/>
      <c r="AZN319" s="2"/>
      <c r="AZO319" s="2"/>
      <c r="AZP319" s="2"/>
      <c r="AZQ319" s="2"/>
      <c r="AZR319" s="2"/>
      <c r="AZS319" s="2"/>
      <c r="AZT319" s="2"/>
      <c r="AZU319" s="2"/>
      <c r="AZV319" s="2"/>
      <c r="AZW319" s="2"/>
      <c r="AZX319" s="2"/>
      <c r="AZY319" s="2"/>
      <c r="AZZ319" s="2"/>
      <c r="BAA319" s="2"/>
      <c r="BAB319" s="2"/>
      <c r="BAC319" s="2"/>
      <c r="BAD319" s="2"/>
      <c r="BAE319" s="2"/>
      <c r="BAF319" s="2"/>
      <c r="BAG319" s="2"/>
      <c r="BAH319" s="2"/>
      <c r="BAI319" s="2"/>
      <c r="BAJ319" s="2"/>
      <c r="BAK319" s="2"/>
      <c r="BAL319" s="2"/>
      <c r="BAM319" s="2"/>
      <c r="BAN319" s="2"/>
      <c r="BAO319" s="2"/>
      <c r="BAP319" s="2"/>
      <c r="BAQ319" s="2"/>
      <c r="BAR319" s="2"/>
      <c r="BAS319" s="2"/>
    </row>
    <row r="320" spans="1:1397" x14ac:dyDescent="0.25">
      <c r="A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  <c r="AMN320" s="2"/>
      <c r="AMO320" s="2"/>
      <c r="AMP320" s="2"/>
      <c r="AMQ320" s="2"/>
      <c r="AMR320" s="2"/>
      <c r="AMS320" s="2"/>
      <c r="AMT320" s="2"/>
      <c r="AMU320" s="2"/>
      <c r="AMV320" s="2"/>
      <c r="AMW320" s="2"/>
      <c r="AMX320" s="2"/>
      <c r="AMY320" s="2"/>
      <c r="AMZ320" s="2"/>
      <c r="ANA320" s="2"/>
      <c r="ANB320" s="2"/>
      <c r="ANC320" s="2"/>
      <c r="AND320" s="2"/>
      <c r="ANE320" s="2"/>
      <c r="ANF320" s="2"/>
      <c r="ANG320" s="2"/>
      <c r="ANH320" s="2"/>
      <c r="ANI320" s="2"/>
      <c r="ANJ320" s="2"/>
      <c r="ANK320" s="2"/>
      <c r="ANL320" s="2"/>
      <c r="ANM320" s="2"/>
      <c r="ANN320" s="2"/>
      <c r="ANO320" s="2"/>
      <c r="ANP320" s="2"/>
      <c r="ANQ320" s="2"/>
      <c r="ANR320" s="2"/>
      <c r="ANS320" s="2"/>
      <c r="ANT320" s="2"/>
      <c r="ANU320" s="2"/>
      <c r="ANV320" s="2"/>
      <c r="ANW320" s="2"/>
      <c r="ANX320" s="2"/>
      <c r="ANY320" s="2"/>
      <c r="ANZ320" s="2"/>
      <c r="AOA320" s="2"/>
      <c r="AOB320" s="2"/>
      <c r="AOC320" s="2"/>
      <c r="AOD320" s="2"/>
      <c r="AOE320" s="2"/>
      <c r="AOF320" s="2"/>
      <c r="AOG320" s="2"/>
      <c r="AOH320" s="2"/>
      <c r="AOI320" s="2"/>
      <c r="AOJ320" s="2"/>
      <c r="AOK320" s="2"/>
      <c r="AOL320" s="2"/>
      <c r="AOM320" s="2"/>
      <c r="AON320" s="2"/>
      <c r="AOO320" s="2"/>
      <c r="AOP320" s="2"/>
      <c r="AOQ320" s="2"/>
      <c r="AOR320" s="2"/>
      <c r="AOS320" s="2"/>
      <c r="AOT320" s="2"/>
      <c r="AOU320" s="2"/>
      <c r="AOV320" s="2"/>
      <c r="AOW320" s="2"/>
      <c r="AOX320" s="2"/>
      <c r="AOY320" s="2"/>
      <c r="AOZ320" s="2"/>
      <c r="APA320" s="2"/>
      <c r="APB320" s="2"/>
      <c r="APC320" s="2"/>
      <c r="APD320" s="2"/>
      <c r="APE320" s="2"/>
      <c r="APF320" s="2"/>
      <c r="APG320" s="2"/>
      <c r="APH320" s="2"/>
      <c r="API320" s="2"/>
      <c r="APJ320" s="2"/>
      <c r="APK320" s="2"/>
      <c r="APL320" s="2"/>
      <c r="APM320" s="2"/>
      <c r="APN320" s="2"/>
      <c r="APO320" s="2"/>
      <c r="APP320" s="2"/>
      <c r="APQ320" s="2"/>
      <c r="APR320" s="2"/>
      <c r="APS320" s="2"/>
      <c r="APT320" s="2"/>
      <c r="APU320" s="2"/>
      <c r="APV320" s="2"/>
      <c r="APW320" s="2"/>
      <c r="APX320" s="2"/>
      <c r="APY320" s="2"/>
      <c r="APZ320" s="2"/>
      <c r="AQA320" s="2"/>
      <c r="AQB320" s="2"/>
      <c r="AQC320" s="2"/>
      <c r="AQD320" s="2"/>
      <c r="AQE320" s="2"/>
      <c r="AQF320" s="2"/>
      <c r="AQG320" s="2"/>
      <c r="AQH320" s="2"/>
      <c r="AQI320" s="2"/>
      <c r="AQJ320" s="2"/>
      <c r="AQK320" s="2"/>
      <c r="AQL320" s="2"/>
      <c r="AQM320" s="2"/>
      <c r="AQN320" s="2"/>
      <c r="AQO320" s="2"/>
      <c r="AQP320" s="2"/>
      <c r="AQQ320" s="2"/>
      <c r="AQR320" s="2"/>
      <c r="AQS320" s="2"/>
      <c r="AQT320" s="2"/>
      <c r="AQU320" s="2"/>
      <c r="AQV320" s="2"/>
      <c r="AQW320" s="2"/>
      <c r="AQX320" s="2"/>
      <c r="AQY320" s="2"/>
      <c r="AQZ320" s="2"/>
      <c r="ARA320" s="2"/>
      <c r="ARB320" s="2"/>
      <c r="ARC320" s="2"/>
      <c r="ARD320" s="2"/>
      <c r="ARE320" s="2"/>
      <c r="ARF320" s="2"/>
      <c r="ARG320" s="2"/>
      <c r="ARH320" s="2"/>
      <c r="ARI320" s="2"/>
      <c r="ARJ320" s="2"/>
      <c r="ARK320" s="2"/>
      <c r="ARL320" s="2"/>
      <c r="ARM320" s="2"/>
      <c r="ARN320" s="2"/>
      <c r="ARO320" s="2"/>
      <c r="ARP320" s="2"/>
      <c r="ARQ320" s="2"/>
      <c r="ARR320" s="2"/>
      <c r="ARS320" s="2"/>
      <c r="ART320" s="2"/>
      <c r="ARU320" s="2"/>
      <c r="ARV320" s="2"/>
      <c r="ARW320" s="2"/>
      <c r="ARX320" s="2"/>
      <c r="ARY320" s="2"/>
      <c r="ARZ320" s="2"/>
      <c r="ASA320" s="2"/>
      <c r="ASB320" s="2"/>
      <c r="ASC320" s="2"/>
      <c r="ASD320" s="2"/>
      <c r="ASE320" s="2"/>
      <c r="ASF320" s="2"/>
      <c r="ASG320" s="2"/>
      <c r="ASH320" s="2"/>
      <c r="ASI320" s="2"/>
      <c r="ASJ320" s="2"/>
      <c r="ASK320" s="2"/>
      <c r="ASL320" s="2"/>
      <c r="ASM320" s="2"/>
      <c r="ASN320" s="2"/>
      <c r="ASO320" s="2"/>
      <c r="ASP320" s="2"/>
      <c r="ASQ320" s="2"/>
      <c r="ASR320" s="2"/>
      <c r="ASS320" s="2"/>
      <c r="AST320" s="2"/>
      <c r="ASU320" s="2"/>
      <c r="ASV320" s="2"/>
      <c r="ASW320" s="2"/>
      <c r="ASX320" s="2"/>
      <c r="ASY320" s="2"/>
      <c r="ASZ320" s="2"/>
      <c r="ATA320" s="2"/>
      <c r="ATB320" s="2"/>
      <c r="ATC320" s="2"/>
      <c r="ATD320" s="2"/>
      <c r="ATE320" s="2"/>
      <c r="ATF320" s="2"/>
      <c r="ATG320" s="2"/>
      <c r="ATH320" s="2"/>
      <c r="ATI320" s="2"/>
      <c r="ATJ320" s="2"/>
      <c r="ATK320" s="2"/>
      <c r="ATL320" s="2"/>
      <c r="ATM320" s="2"/>
      <c r="ATN320" s="2"/>
      <c r="ATO320" s="2"/>
      <c r="ATP320" s="2"/>
      <c r="ATQ320" s="2"/>
      <c r="ATR320" s="2"/>
      <c r="ATS320" s="2"/>
      <c r="ATT320" s="2"/>
      <c r="ATU320" s="2"/>
      <c r="ATV320" s="2"/>
      <c r="ATW320" s="2"/>
      <c r="ATX320" s="2"/>
      <c r="ATY320" s="2"/>
      <c r="ATZ320" s="2"/>
      <c r="AUA320" s="2"/>
      <c r="AUB320" s="2"/>
      <c r="AUC320" s="2"/>
      <c r="AUD320" s="2"/>
      <c r="AUE320" s="2"/>
      <c r="AUF320" s="2"/>
      <c r="AUG320" s="2"/>
      <c r="AUH320" s="2"/>
      <c r="AUI320" s="2"/>
      <c r="AUJ320" s="2"/>
      <c r="AUK320" s="2"/>
      <c r="AUL320" s="2"/>
      <c r="AUM320" s="2"/>
      <c r="AUN320" s="2"/>
      <c r="AUO320" s="2"/>
      <c r="AUP320" s="2"/>
      <c r="AUQ320" s="2"/>
      <c r="AUR320" s="2"/>
      <c r="AUS320" s="2"/>
      <c r="AUT320" s="2"/>
      <c r="AUU320" s="2"/>
      <c r="AUV320" s="2"/>
      <c r="AUW320" s="2"/>
      <c r="AUX320" s="2"/>
      <c r="AUY320" s="2"/>
      <c r="AUZ320" s="2"/>
      <c r="AVA320" s="2"/>
      <c r="AVB320" s="2"/>
      <c r="AVC320" s="2"/>
      <c r="AVD320" s="2"/>
      <c r="AVE320" s="2"/>
      <c r="AVF320" s="2"/>
      <c r="AVG320" s="2"/>
      <c r="AVH320" s="2"/>
      <c r="AVI320" s="2"/>
      <c r="AVJ320" s="2"/>
      <c r="AVK320" s="2"/>
      <c r="AVL320" s="2"/>
      <c r="AVM320" s="2"/>
      <c r="AVN320" s="2"/>
      <c r="AVO320" s="2"/>
      <c r="AVP320" s="2"/>
      <c r="AVQ320" s="2"/>
      <c r="AVR320" s="2"/>
      <c r="AVS320" s="2"/>
      <c r="AVT320" s="2"/>
      <c r="AVU320" s="2"/>
      <c r="AVV320" s="2"/>
      <c r="AVW320" s="2"/>
      <c r="AVX320" s="2"/>
      <c r="AVY320" s="2"/>
      <c r="AVZ320" s="2"/>
      <c r="AWA320" s="2"/>
      <c r="AWB320" s="2"/>
      <c r="AWC320" s="2"/>
      <c r="AWD320" s="2"/>
      <c r="AWE320" s="2"/>
      <c r="AWF320" s="2"/>
      <c r="AWG320" s="2"/>
      <c r="AWH320" s="2"/>
      <c r="AWI320" s="2"/>
      <c r="AWJ320" s="2"/>
      <c r="AWK320" s="2"/>
      <c r="AWL320" s="2"/>
      <c r="AWM320" s="2"/>
      <c r="AWN320" s="2"/>
      <c r="AWO320" s="2"/>
      <c r="AWP320" s="2"/>
      <c r="AWQ320" s="2"/>
      <c r="AWR320" s="2"/>
      <c r="AWS320" s="2"/>
      <c r="AWT320" s="2"/>
      <c r="AWU320" s="2"/>
      <c r="AWV320" s="2"/>
      <c r="AWW320" s="2"/>
      <c r="AWX320" s="2"/>
      <c r="AWY320" s="2"/>
      <c r="AWZ320" s="2"/>
      <c r="AXA320" s="2"/>
      <c r="AXB320" s="2"/>
      <c r="AXC320" s="2"/>
      <c r="AXD320" s="2"/>
      <c r="AXE320" s="2"/>
      <c r="AXF320" s="2"/>
      <c r="AXG320" s="2"/>
      <c r="AXH320" s="2"/>
      <c r="AXI320" s="2"/>
      <c r="AXJ320" s="2"/>
      <c r="AXK320" s="2"/>
      <c r="AXL320" s="2"/>
      <c r="AXM320" s="2"/>
      <c r="AXN320" s="2"/>
      <c r="AXO320" s="2"/>
      <c r="AXP320" s="2"/>
      <c r="AXQ320" s="2"/>
      <c r="AXR320" s="2"/>
      <c r="AXS320" s="2"/>
      <c r="AXT320" s="2"/>
      <c r="AXU320" s="2"/>
      <c r="AXV320" s="2"/>
      <c r="AXW320" s="2"/>
      <c r="AXX320" s="2"/>
      <c r="AXY320" s="2"/>
      <c r="AXZ320" s="2"/>
      <c r="AYA320" s="2"/>
      <c r="AYB320" s="2"/>
      <c r="AYC320" s="2"/>
      <c r="AYD320" s="2"/>
      <c r="AYE320" s="2"/>
      <c r="AYF320" s="2"/>
      <c r="AYG320" s="2"/>
      <c r="AYH320" s="2"/>
      <c r="AYI320" s="2"/>
      <c r="AYJ320" s="2"/>
      <c r="AYK320" s="2"/>
      <c r="AYL320" s="2"/>
      <c r="AYM320" s="2"/>
      <c r="AYN320" s="2"/>
      <c r="AYO320" s="2"/>
      <c r="AYP320" s="2"/>
      <c r="AYQ320" s="2"/>
      <c r="AYR320" s="2"/>
      <c r="AYS320" s="2"/>
      <c r="AYT320" s="2"/>
      <c r="AYU320" s="2"/>
      <c r="AYV320" s="2"/>
      <c r="AYW320" s="2"/>
      <c r="AYX320" s="2"/>
      <c r="AYY320" s="2"/>
      <c r="AYZ320" s="2"/>
      <c r="AZA320" s="2"/>
      <c r="AZB320" s="2"/>
      <c r="AZC320" s="2"/>
      <c r="AZD320" s="2"/>
      <c r="AZE320" s="2"/>
      <c r="AZF320" s="2"/>
      <c r="AZG320" s="2"/>
      <c r="AZH320" s="2"/>
      <c r="AZI320" s="2"/>
      <c r="AZJ320" s="2"/>
      <c r="AZK320" s="2"/>
      <c r="AZL320" s="2"/>
      <c r="AZM320" s="2"/>
      <c r="AZN320" s="2"/>
      <c r="AZO320" s="2"/>
      <c r="AZP320" s="2"/>
      <c r="AZQ320" s="2"/>
      <c r="AZR320" s="2"/>
      <c r="AZS320" s="2"/>
      <c r="AZT320" s="2"/>
      <c r="AZU320" s="2"/>
      <c r="AZV320" s="2"/>
      <c r="AZW320" s="2"/>
      <c r="AZX320" s="2"/>
      <c r="AZY320" s="2"/>
      <c r="AZZ320" s="2"/>
      <c r="BAA320" s="2"/>
      <c r="BAB320" s="2"/>
      <c r="BAC320" s="2"/>
      <c r="BAD320" s="2"/>
      <c r="BAE320" s="2"/>
      <c r="BAF320" s="2"/>
      <c r="BAG320" s="2"/>
      <c r="BAH320" s="2"/>
      <c r="BAI320" s="2"/>
      <c r="BAJ320" s="2"/>
      <c r="BAK320" s="2"/>
      <c r="BAL320" s="2"/>
      <c r="BAM320" s="2"/>
      <c r="BAN320" s="2"/>
      <c r="BAO320" s="2"/>
      <c r="BAP320" s="2"/>
      <c r="BAQ320" s="2"/>
      <c r="BAR320" s="2"/>
      <c r="BAS320" s="2"/>
    </row>
    <row r="321" spans="1:1397" x14ac:dyDescent="0.25">
      <c r="A321" s="2"/>
      <c r="G321" s="2"/>
      <c r="H321" s="2"/>
      <c r="I321" s="2"/>
      <c r="J321" s="2"/>
      <c r="K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  <c r="AMN321" s="2"/>
      <c r="AMO321" s="2"/>
      <c r="AMP321" s="2"/>
      <c r="AMQ321" s="2"/>
      <c r="AMR321" s="2"/>
      <c r="AMS321" s="2"/>
      <c r="AMT321" s="2"/>
      <c r="AMU321" s="2"/>
      <c r="AMV321" s="2"/>
      <c r="AMW321" s="2"/>
      <c r="AMX321" s="2"/>
      <c r="AMY321" s="2"/>
      <c r="AMZ321" s="2"/>
      <c r="ANA321" s="2"/>
      <c r="ANB321" s="2"/>
      <c r="ANC321" s="2"/>
      <c r="AND321" s="2"/>
      <c r="ANE321" s="2"/>
      <c r="ANF321" s="2"/>
      <c r="ANG321" s="2"/>
      <c r="ANH321" s="2"/>
      <c r="ANI321" s="2"/>
      <c r="ANJ321" s="2"/>
      <c r="ANK321" s="2"/>
      <c r="ANL321" s="2"/>
      <c r="ANM321" s="2"/>
      <c r="ANN321" s="2"/>
      <c r="ANO321" s="2"/>
      <c r="ANP321" s="2"/>
      <c r="ANQ321" s="2"/>
      <c r="ANR321" s="2"/>
      <c r="ANS321" s="2"/>
      <c r="ANT321" s="2"/>
      <c r="ANU321" s="2"/>
      <c r="ANV321" s="2"/>
      <c r="ANW321" s="2"/>
      <c r="ANX321" s="2"/>
      <c r="ANY321" s="2"/>
      <c r="ANZ321" s="2"/>
      <c r="AOA321" s="2"/>
      <c r="AOB321" s="2"/>
      <c r="AOC321" s="2"/>
      <c r="AOD321" s="2"/>
      <c r="AOE321" s="2"/>
      <c r="AOF321" s="2"/>
      <c r="AOG321" s="2"/>
      <c r="AOH321" s="2"/>
      <c r="AOI321" s="2"/>
      <c r="AOJ321" s="2"/>
      <c r="AOK321" s="2"/>
      <c r="AOL321" s="2"/>
      <c r="AOM321" s="2"/>
      <c r="AON321" s="2"/>
      <c r="AOO321" s="2"/>
      <c r="AOP321" s="2"/>
      <c r="AOQ321" s="2"/>
      <c r="AOR321" s="2"/>
      <c r="AOS321" s="2"/>
      <c r="AOT321" s="2"/>
      <c r="AOU321" s="2"/>
      <c r="AOV321" s="2"/>
      <c r="AOW321" s="2"/>
      <c r="AOX321" s="2"/>
      <c r="AOY321" s="2"/>
      <c r="AOZ321" s="2"/>
      <c r="APA321" s="2"/>
      <c r="APB321" s="2"/>
      <c r="APC321" s="2"/>
      <c r="APD321" s="2"/>
      <c r="APE321" s="2"/>
      <c r="APF321" s="2"/>
      <c r="APG321" s="2"/>
      <c r="APH321" s="2"/>
      <c r="API321" s="2"/>
      <c r="APJ321" s="2"/>
      <c r="APK321" s="2"/>
      <c r="APL321" s="2"/>
      <c r="APM321" s="2"/>
      <c r="APN321" s="2"/>
      <c r="APO321" s="2"/>
      <c r="APP321" s="2"/>
      <c r="APQ321" s="2"/>
      <c r="APR321" s="2"/>
      <c r="APS321" s="2"/>
      <c r="APT321" s="2"/>
      <c r="APU321" s="2"/>
      <c r="APV321" s="2"/>
      <c r="APW321" s="2"/>
      <c r="APX321" s="2"/>
      <c r="APY321" s="2"/>
      <c r="APZ321" s="2"/>
      <c r="AQA321" s="2"/>
      <c r="AQB321" s="2"/>
      <c r="AQC321" s="2"/>
      <c r="AQD321" s="2"/>
      <c r="AQE321" s="2"/>
      <c r="AQF321" s="2"/>
      <c r="AQG321" s="2"/>
      <c r="AQH321" s="2"/>
      <c r="AQI321" s="2"/>
      <c r="AQJ321" s="2"/>
      <c r="AQK321" s="2"/>
      <c r="AQL321" s="2"/>
      <c r="AQM321" s="2"/>
      <c r="AQN321" s="2"/>
      <c r="AQO321" s="2"/>
      <c r="AQP321" s="2"/>
      <c r="AQQ321" s="2"/>
      <c r="AQR321" s="2"/>
      <c r="AQS321" s="2"/>
      <c r="AQT321" s="2"/>
      <c r="AQU321" s="2"/>
      <c r="AQV321" s="2"/>
      <c r="AQW321" s="2"/>
      <c r="AQX321" s="2"/>
      <c r="AQY321" s="2"/>
      <c r="AQZ321" s="2"/>
      <c r="ARA321" s="2"/>
      <c r="ARB321" s="2"/>
      <c r="ARC321" s="2"/>
      <c r="ARD321" s="2"/>
      <c r="ARE321" s="2"/>
      <c r="ARF321" s="2"/>
      <c r="ARG321" s="2"/>
      <c r="ARH321" s="2"/>
      <c r="ARI321" s="2"/>
      <c r="ARJ321" s="2"/>
      <c r="ARK321" s="2"/>
      <c r="ARL321" s="2"/>
      <c r="ARM321" s="2"/>
      <c r="ARN321" s="2"/>
      <c r="ARO321" s="2"/>
      <c r="ARP321" s="2"/>
      <c r="ARQ321" s="2"/>
      <c r="ARR321" s="2"/>
      <c r="ARS321" s="2"/>
      <c r="ART321" s="2"/>
      <c r="ARU321" s="2"/>
      <c r="ARV321" s="2"/>
      <c r="ARW321" s="2"/>
      <c r="ARX321" s="2"/>
      <c r="ARY321" s="2"/>
      <c r="ARZ321" s="2"/>
      <c r="ASA321" s="2"/>
      <c r="ASB321" s="2"/>
      <c r="ASC321" s="2"/>
      <c r="ASD321" s="2"/>
      <c r="ASE321" s="2"/>
      <c r="ASF321" s="2"/>
      <c r="ASG321" s="2"/>
      <c r="ASH321" s="2"/>
      <c r="ASI321" s="2"/>
      <c r="ASJ321" s="2"/>
      <c r="ASK321" s="2"/>
      <c r="ASL321" s="2"/>
      <c r="ASM321" s="2"/>
      <c r="ASN321" s="2"/>
      <c r="ASO321" s="2"/>
      <c r="ASP321" s="2"/>
      <c r="ASQ321" s="2"/>
      <c r="ASR321" s="2"/>
      <c r="ASS321" s="2"/>
      <c r="AST321" s="2"/>
      <c r="ASU321" s="2"/>
      <c r="ASV321" s="2"/>
      <c r="ASW321" s="2"/>
      <c r="ASX321" s="2"/>
      <c r="ASY321" s="2"/>
      <c r="ASZ321" s="2"/>
      <c r="ATA321" s="2"/>
      <c r="ATB321" s="2"/>
      <c r="ATC321" s="2"/>
      <c r="ATD321" s="2"/>
      <c r="ATE321" s="2"/>
      <c r="ATF321" s="2"/>
      <c r="ATG321" s="2"/>
      <c r="ATH321" s="2"/>
      <c r="ATI321" s="2"/>
      <c r="ATJ321" s="2"/>
      <c r="ATK321" s="2"/>
      <c r="ATL321" s="2"/>
      <c r="ATM321" s="2"/>
      <c r="ATN321" s="2"/>
      <c r="ATO321" s="2"/>
      <c r="ATP321" s="2"/>
      <c r="ATQ321" s="2"/>
      <c r="ATR321" s="2"/>
      <c r="ATS321" s="2"/>
      <c r="ATT321" s="2"/>
      <c r="ATU321" s="2"/>
      <c r="ATV321" s="2"/>
      <c r="ATW321" s="2"/>
      <c r="ATX321" s="2"/>
      <c r="ATY321" s="2"/>
      <c r="ATZ321" s="2"/>
      <c r="AUA321" s="2"/>
      <c r="AUB321" s="2"/>
      <c r="AUC321" s="2"/>
      <c r="AUD321" s="2"/>
      <c r="AUE321" s="2"/>
      <c r="AUF321" s="2"/>
      <c r="AUG321" s="2"/>
      <c r="AUH321" s="2"/>
      <c r="AUI321" s="2"/>
      <c r="AUJ321" s="2"/>
      <c r="AUK321" s="2"/>
      <c r="AUL321" s="2"/>
      <c r="AUM321" s="2"/>
      <c r="AUN321" s="2"/>
      <c r="AUO321" s="2"/>
      <c r="AUP321" s="2"/>
      <c r="AUQ321" s="2"/>
      <c r="AUR321" s="2"/>
      <c r="AUS321" s="2"/>
      <c r="AUT321" s="2"/>
      <c r="AUU321" s="2"/>
      <c r="AUV321" s="2"/>
      <c r="AUW321" s="2"/>
      <c r="AUX321" s="2"/>
      <c r="AUY321" s="2"/>
      <c r="AUZ321" s="2"/>
      <c r="AVA321" s="2"/>
      <c r="AVB321" s="2"/>
      <c r="AVC321" s="2"/>
      <c r="AVD321" s="2"/>
      <c r="AVE321" s="2"/>
      <c r="AVF321" s="2"/>
      <c r="AVG321" s="2"/>
      <c r="AVH321" s="2"/>
      <c r="AVI321" s="2"/>
      <c r="AVJ321" s="2"/>
      <c r="AVK321" s="2"/>
      <c r="AVL321" s="2"/>
      <c r="AVM321" s="2"/>
      <c r="AVN321" s="2"/>
      <c r="AVO321" s="2"/>
      <c r="AVP321" s="2"/>
      <c r="AVQ321" s="2"/>
      <c r="AVR321" s="2"/>
      <c r="AVS321" s="2"/>
      <c r="AVT321" s="2"/>
      <c r="AVU321" s="2"/>
      <c r="AVV321" s="2"/>
      <c r="AVW321" s="2"/>
      <c r="AVX321" s="2"/>
      <c r="AVY321" s="2"/>
      <c r="AVZ321" s="2"/>
      <c r="AWA321" s="2"/>
      <c r="AWB321" s="2"/>
      <c r="AWC321" s="2"/>
      <c r="AWD321" s="2"/>
      <c r="AWE321" s="2"/>
      <c r="AWF321" s="2"/>
      <c r="AWG321" s="2"/>
      <c r="AWH321" s="2"/>
      <c r="AWI321" s="2"/>
      <c r="AWJ321" s="2"/>
      <c r="AWK321" s="2"/>
      <c r="AWL321" s="2"/>
      <c r="AWM321" s="2"/>
      <c r="AWN321" s="2"/>
      <c r="AWO321" s="2"/>
      <c r="AWP321" s="2"/>
      <c r="AWQ321" s="2"/>
      <c r="AWR321" s="2"/>
      <c r="AWS321" s="2"/>
      <c r="AWT321" s="2"/>
      <c r="AWU321" s="2"/>
      <c r="AWV321" s="2"/>
      <c r="AWW321" s="2"/>
      <c r="AWX321" s="2"/>
      <c r="AWY321" s="2"/>
      <c r="AWZ321" s="2"/>
      <c r="AXA321" s="2"/>
      <c r="AXB321" s="2"/>
      <c r="AXC321" s="2"/>
      <c r="AXD321" s="2"/>
      <c r="AXE321" s="2"/>
      <c r="AXF321" s="2"/>
      <c r="AXG321" s="2"/>
      <c r="AXH321" s="2"/>
      <c r="AXI321" s="2"/>
      <c r="AXJ321" s="2"/>
      <c r="AXK321" s="2"/>
      <c r="AXL321" s="2"/>
      <c r="AXM321" s="2"/>
      <c r="AXN321" s="2"/>
      <c r="AXO321" s="2"/>
      <c r="AXP321" s="2"/>
      <c r="AXQ321" s="2"/>
      <c r="AXR321" s="2"/>
      <c r="AXS321" s="2"/>
      <c r="AXT321" s="2"/>
      <c r="AXU321" s="2"/>
      <c r="AXV321" s="2"/>
      <c r="AXW321" s="2"/>
      <c r="AXX321" s="2"/>
      <c r="AXY321" s="2"/>
      <c r="AXZ321" s="2"/>
      <c r="AYA321" s="2"/>
      <c r="AYB321" s="2"/>
      <c r="AYC321" s="2"/>
      <c r="AYD321" s="2"/>
      <c r="AYE321" s="2"/>
      <c r="AYF321" s="2"/>
      <c r="AYG321" s="2"/>
      <c r="AYH321" s="2"/>
      <c r="AYI321" s="2"/>
      <c r="AYJ321" s="2"/>
      <c r="AYK321" s="2"/>
      <c r="AYL321" s="2"/>
      <c r="AYM321" s="2"/>
      <c r="AYN321" s="2"/>
      <c r="AYO321" s="2"/>
      <c r="AYP321" s="2"/>
      <c r="AYQ321" s="2"/>
      <c r="AYR321" s="2"/>
      <c r="AYS321" s="2"/>
      <c r="AYT321" s="2"/>
      <c r="AYU321" s="2"/>
      <c r="AYV321" s="2"/>
      <c r="AYW321" s="2"/>
      <c r="AYX321" s="2"/>
      <c r="AYY321" s="2"/>
      <c r="AYZ321" s="2"/>
      <c r="AZA321" s="2"/>
      <c r="AZB321" s="2"/>
      <c r="AZC321" s="2"/>
      <c r="AZD321" s="2"/>
      <c r="AZE321" s="2"/>
      <c r="AZF321" s="2"/>
      <c r="AZG321" s="2"/>
      <c r="AZH321" s="2"/>
      <c r="AZI321" s="2"/>
      <c r="AZJ321" s="2"/>
      <c r="AZK321" s="2"/>
      <c r="AZL321" s="2"/>
      <c r="AZM321" s="2"/>
      <c r="AZN321" s="2"/>
      <c r="AZO321" s="2"/>
      <c r="AZP321" s="2"/>
      <c r="AZQ321" s="2"/>
      <c r="AZR321" s="2"/>
      <c r="AZS321" s="2"/>
      <c r="AZT321" s="2"/>
      <c r="AZU321" s="2"/>
      <c r="AZV321" s="2"/>
      <c r="AZW321" s="2"/>
      <c r="AZX321" s="2"/>
      <c r="AZY321" s="2"/>
      <c r="AZZ321" s="2"/>
      <c r="BAA321" s="2"/>
      <c r="BAB321" s="2"/>
      <c r="BAC321" s="2"/>
      <c r="BAD321" s="2"/>
      <c r="BAE321" s="2"/>
      <c r="BAF321" s="2"/>
      <c r="BAG321" s="2"/>
      <c r="BAH321" s="2"/>
      <c r="BAI321" s="2"/>
      <c r="BAJ321" s="2"/>
      <c r="BAK321" s="2"/>
      <c r="BAL321" s="2"/>
      <c r="BAM321" s="2"/>
      <c r="BAN321" s="2"/>
      <c r="BAO321" s="2"/>
      <c r="BAP321" s="2"/>
      <c r="BAQ321" s="2"/>
      <c r="BAR321" s="2"/>
      <c r="BAS321" s="2"/>
    </row>
    <row r="322" spans="1:1397" x14ac:dyDescent="0.25">
      <c r="G322" s="2"/>
      <c r="H322" s="2"/>
      <c r="I322" s="2"/>
    </row>
    <row r="323" spans="1:1397" x14ac:dyDescent="0.25">
      <c r="G323" s="2"/>
      <c r="H323" s="2"/>
      <c r="I323" s="2"/>
    </row>
    <row r="324" spans="1:1397" x14ac:dyDescent="0.25">
      <c r="G324" s="2"/>
      <c r="H324" s="2"/>
      <c r="I324" s="2"/>
    </row>
    <row r="325" spans="1:1397" x14ac:dyDescent="0.25">
      <c r="G325" s="2"/>
      <c r="H325" s="2"/>
      <c r="I325" s="2"/>
    </row>
    <row r="326" spans="1:1397" x14ac:dyDescent="0.25">
      <c r="G326" s="2"/>
      <c r="H326" s="2"/>
      <c r="I326" s="2"/>
    </row>
    <row r="327" spans="1:1397" x14ac:dyDescent="0.25">
      <c r="G327" s="2"/>
      <c r="H327" s="2"/>
      <c r="I327" s="2"/>
    </row>
    <row r="328" spans="1:1397" x14ac:dyDescent="0.25">
      <c r="G328" s="2"/>
      <c r="H328" s="2"/>
      <c r="I328" s="2"/>
    </row>
    <row r="329" spans="1:1397" x14ac:dyDescent="0.25">
      <c r="G329" s="2"/>
      <c r="H329" s="2"/>
      <c r="I329" s="2"/>
    </row>
    <row r="330" spans="1:1397" x14ac:dyDescent="0.25">
      <c r="G330" s="2"/>
      <c r="H330" s="2"/>
      <c r="I330" s="2"/>
    </row>
    <row r="331" spans="1:1397" x14ac:dyDescent="0.25">
      <c r="G331" s="2"/>
      <c r="H331" s="2"/>
      <c r="I331" s="2"/>
    </row>
    <row r="332" spans="1:1397" x14ac:dyDescent="0.25">
      <c r="G332" s="2"/>
      <c r="H332" s="2"/>
      <c r="I332" s="2"/>
    </row>
    <row r="333" spans="1:1397" x14ac:dyDescent="0.25">
      <c r="G333" s="2"/>
      <c r="H333" s="2"/>
      <c r="I333" s="2"/>
    </row>
    <row r="334" spans="1:1397" x14ac:dyDescent="0.25">
      <c r="G334" s="2"/>
      <c r="H334" s="2"/>
      <c r="I334" s="2"/>
    </row>
    <row r="335" spans="1:1397" x14ac:dyDescent="0.25">
      <c r="G335" s="2"/>
      <c r="H335" s="2"/>
      <c r="I335" s="2"/>
    </row>
    <row r="336" spans="1:1397" x14ac:dyDescent="0.25">
      <c r="G336" s="2"/>
      <c r="H336" s="2"/>
      <c r="I336" s="2"/>
    </row>
    <row r="337" spans="2:9" x14ac:dyDescent="0.25">
      <c r="G337" s="2"/>
      <c r="H337" s="2"/>
      <c r="I337" s="2"/>
    </row>
    <row r="338" spans="2:9" x14ac:dyDescent="0.25">
      <c r="G338" s="2"/>
      <c r="H338" s="2"/>
      <c r="I338" s="2"/>
    </row>
    <row r="339" spans="2:9" x14ac:dyDescent="0.25">
      <c r="G339" s="2"/>
      <c r="H339" s="2"/>
      <c r="I339" s="2"/>
    </row>
    <row r="340" spans="2:9" x14ac:dyDescent="0.25">
      <c r="G340" s="2"/>
      <c r="H340" s="2"/>
      <c r="I340" s="2"/>
    </row>
    <row r="341" spans="2:9" x14ac:dyDescent="0.25">
      <c r="G341" s="2"/>
      <c r="H341" s="2"/>
      <c r="I341" s="2"/>
    </row>
    <row r="342" spans="2:9" x14ac:dyDescent="0.25">
      <c r="G342" s="2"/>
      <c r="H342" s="2"/>
      <c r="I342" s="2"/>
    </row>
    <row r="343" spans="2:9" x14ac:dyDescent="0.25">
      <c r="G343" s="2"/>
      <c r="H343" s="2"/>
      <c r="I343" s="2"/>
    </row>
    <row r="344" spans="2:9" x14ac:dyDescent="0.25">
      <c r="G344" s="2"/>
      <c r="H344" s="2"/>
      <c r="I344" s="2"/>
    </row>
    <row r="345" spans="2:9" x14ac:dyDescent="0.25">
      <c r="G345" s="2"/>
      <c r="H345" s="2"/>
      <c r="I345" s="2"/>
    </row>
    <row r="346" spans="2:9" x14ac:dyDescent="0.25">
      <c r="G346" s="2"/>
      <c r="H346" s="2"/>
      <c r="I346" s="2"/>
    </row>
    <row r="347" spans="2:9" x14ac:dyDescent="0.25">
      <c r="G347" s="2"/>
      <c r="H347" s="2"/>
      <c r="I347" s="2"/>
    </row>
    <row r="348" spans="2:9" x14ac:dyDescent="0.25">
      <c r="G348" s="2"/>
      <c r="H348" s="2"/>
      <c r="I348" s="2"/>
    </row>
    <row r="349" spans="2:9" x14ac:dyDescent="0.25">
      <c r="G349" s="2"/>
      <c r="H349" s="2"/>
      <c r="I349" s="2"/>
    </row>
    <row r="350" spans="2:9" x14ac:dyDescent="0.25">
      <c r="B350" s="5"/>
      <c r="C350" s="2"/>
      <c r="D350" s="2"/>
      <c r="E350" s="2"/>
      <c r="F350" s="2"/>
      <c r="G350" s="2"/>
      <c r="H350" s="2"/>
      <c r="I350" s="2"/>
    </row>
    <row r="351" spans="2:9" x14ac:dyDescent="0.25">
      <c r="B351" s="5"/>
      <c r="C351" s="2"/>
      <c r="D351" s="2"/>
      <c r="E351" s="2"/>
      <c r="F351" s="2"/>
      <c r="G351" s="2"/>
      <c r="H351" s="2"/>
      <c r="I351" s="2"/>
    </row>
    <row r="352" spans="2:9" x14ac:dyDescent="0.25">
      <c r="B352" s="5"/>
      <c r="C352" s="2"/>
      <c r="D352" s="2"/>
      <c r="E352" s="2"/>
      <c r="F352" s="2"/>
      <c r="G352" s="38"/>
      <c r="H352" s="38"/>
      <c r="I352" s="38"/>
    </row>
    <row r="353" spans="2:9" x14ac:dyDescent="0.25">
      <c r="B353" s="5"/>
      <c r="C353" s="2"/>
      <c r="D353" s="2"/>
      <c r="E353" s="2"/>
      <c r="F353" s="2"/>
      <c r="G353" s="38"/>
      <c r="H353" s="38"/>
      <c r="I353" s="38"/>
    </row>
    <row r="1670" spans="1396:1397" x14ac:dyDescent="0.25">
      <c r="BAR1670" s="2" t="s">
        <v>29</v>
      </c>
    </row>
    <row r="1671" spans="1396:1397" x14ac:dyDescent="0.25">
      <c r="BAS1671" s="2" t="s">
        <v>28</v>
      </c>
    </row>
  </sheetData>
  <mergeCells count="1">
    <mergeCell ref="B2:I2"/>
  </mergeCells>
  <dataValidations count="2">
    <dataValidation type="list" allowBlank="1" showInputMessage="1" showErrorMessage="1" sqref="D6:D231">
      <formula1>$O$5:$O$9</formula1>
    </dataValidation>
    <dataValidation type="list" allowBlank="1" showInputMessage="1" showErrorMessage="1" sqref="E6:E231">
      <formula1>$L$5:$L$16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S1671"/>
  <sheetViews>
    <sheetView topLeftCell="A14" zoomScale="91" zoomScaleNormal="89" workbookViewId="0">
      <selection activeCell="F44" sqref="F44"/>
    </sheetView>
  </sheetViews>
  <sheetFormatPr baseColWidth="10" defaultRowHeight="15" x14ac:dyDescent="0.25"/>
  <cols>
    <col min="2" max="2" width="7.140625" customWidth="1"/>
    <col min="4" max="4" width="16.7109375" customWidth="1"/>
    <col min="5" max="5" width="15.5703125" customWidth="1"/>
    <col min="6" max="6" width="73" customWidth="1"/>
    <col min="7" max="7" width="12.42578125" customWidth="1"/>
    <col min="8" max="8" width="13" customWidth="1"/>
    <col min="9" max="9" width="15.140625" customWidth="1"/>
    <col min="10" max="10" width="15.42578125" customWidth="1"/>
    <col min="11" max="11" width="11.5703125" customWidth="1"/>
  </cols>
  <sheetData>
    <row r="1" spans="2:15" ht="15.75" x14ac:dyDescent="0.25">
      <c r="B1" s="1"/>
      <c r="D1" s="2" t="s">
        <v>0</v>
      </c>
      <c r="F1" s="3"/>
    </row>
    <row r="2" spans="2:15" ht="23.25" x14ac:dyDescent="0.25">
      <c r="B2" s="94" t="s">
        <v>1015</v>
      </c>
      <c r="C2" s="94"/>
      <c r="D2" s="94"/>
      <c r="E2" s="94"/>
      <c r="F2" s="94"/>
      <c r="G2" s="94"/>
      <c r="H2" s="94"/>
      <c r="I2" s="94"/>
      <c r="K2" s="2"/>
    </row>
    <row r="3" spans="2:15" ht="22.15" customHeight="1" x14ac:dyDescent="0.25">
      <c r="B3" s="1"/>
      <c r="C3" s="2"/>
      <c r="F3" s="3"/>
      <c r="J3" s="4"/>
      <c r="K3" s="2"/>
    </row>
    <row r="4" spans="2:15" ht="16.149999999999999" customHeight="1" x14ac:dyDescent="0.25">
      <c r="B4" s="5"/>
      <c r="C4" s="6"/>
      <c r="D4" s="7"/>
      <c r="E4" s="7"/>
      <c r="F4" s="8"/>
      <c r="G4" s="9"/>
      <c r="H4" s="10"/>
      <c r="I4" s="11"/>
    </row>
    <row r="5" spans="2:15" ht="12" customHeight="1" x14ac:dyDescent="0.25">
      <c r="B5" s="39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1" t="s">
        <v>6</v>
      </c>
      <c r="H5" s="42" t="s">
        <v>7</v>
      </c>
      <c r="I5" s="43" t="s">
        <v>8</v>
      </c>
      <c r="L5" t="s">
        <v>10</v>
      </c>
      <c r="O5" t="s">
        <v>11</v>
      </c>
    </row>
    <row r="6" spans="2:15" x14ac:dyDescent="0.25">
      <c r="B6" s="14">
        <v>1</v>
      </c>
      <c r="C6" s="15">
        <v>46235</v>
      </c>
      <c r="D6" s="16" t="s">
        <v>11</v>
      </c>
      <c r="E6" s="16" t="s">
        <v>12</v>
      </c>
      <c r="F6" s="17" t="s">
        <v>1016</v>
      </c>
      <c r="G6" s="18">
        <v>3271875</v>
      </c>
      <c r="H6" s="60"/>
      <c r="I6" s="20">
        <f>$I$4+G6-H6</f>
        <v>3271875</v>
      </c>
      <c r="J6" s="12"/>
      <c r="L6" t="s">
        <v>13</v>
      </c>
      <c r="O6" t="s">
        <v>14</v>
      </c>
    </row>
    <row r="7" spans="2:15" x14ac:dyDescent="0.25">
      <c r="B7" s="14">
        <v>2</v>
      </c>
      <c r="C7" s="15">
        <v>46235</v>
      </c>
      <c r="D7" s="16" t="s">
        <v>14</v>
      </c>
      <c r="E7" s="16" t="s">
        <v>13</v>
      </c>
      <c r="F7" s="22" t="s">
        <v>1017</v>
      </c>
      <c r="G7" s="23">
        <v>11000</v>
      </c>
      <c r="H7" s="59"/>
      <c r="I7" s="24">
        <f>IF(OR(G7,H7&gt;0),(I6+G7-H7),0)</f>
        <v>3282875</v>
      </c>
      <c r="L7" t="s">
        <v>16</v>
      </c>
      <c r="O7" t="s">
        <v>15</v>
      </c>
    </row>
    <row r="8" spans="2:15" x14ac:dyDescent="0.25">
      <c r="B8" s="14">
        <v>3</v>
      </c>
      <c r="C8" s="15">
        <v>46235</v>
      </c>
      <c r="D8" s="16" t="s">
        <v>283</v>
      </c>
      <c r="E8" s="16" t="s">
        <v>23</v>
      </c>
      <c r="F8" s="22" t="s">
        <v>1018</v>
      </c>
      <c r="G8" s="23"/>
      <c r="H8" s="59">
        <v>440000</v>
      </c>
      <c r="I8" s="24">
        <f t="shared" ref="I8:I71" si="0">IF(OR(G8,H8&gt;0),(I7+G8-H8),0)</f>
        <v>2842875</v>
      </c>
      <c r="L8" t="s">
        <v>17</v>
      </c>
      <c r="O8" t="s">
        <v>18</v>
      </c>
    </row>
    <row r="9" spans="2:15" x14ac:dyDescent="0.25">
      <c r="B9" s="14">
        <v>4</v>
      </c>
      <c r="C9" s="15">
        <v>46235</v>
      </c>
      <c r="D9" s="16" t="s">
        <v>283</v>
      </c>
      <c r="E9" s="16" t="s">
        <v>23</v>
      </c>
      <c r="F9" s="22" t="s">
        <v>1019</v>
      </c>
      <c r="G9" s="23"/>
      <c r="H9" s="59">
        <v>120500</v>
      </c>
      <c r="I9" s="24">
        <f t="shared" si="0"/>
        <v>2722375</v>
      </c>
      <c r="L9" t="s">
        <v>19</v>
      </c>
      <c r="O9" t="s">
        <v>283</v>
      </c>
    </row>
    <row r="10" spans="2:15" x14ac:dyDescent="0.25">
      <c r="B10" s="14">
        <v>5</v>
      </c>
      <c r="C10" s="15">
        <v>46235</v>
      </c>
      <c r="D10" s="16" t="s">
        <v>283</v>
      </c>
      <c r="E10" s="16" t="s">
        <v>17</v>
      </c>
      <c r="F10" s="22" t="s">
        <v>1020</v>
      </c>
      <c r="G10" s="23"/>
      <c r="H10" s="59">
        <v>50000</v>
      </c>
      <c r="I10" s="24">
        <f t="shared" si="0"/>
        <v>2672375</v>
      </c>
      <c r="L10" t="s">
        <v>20</v>
      </c>
    </row>
    <row r="11" spans="2:15" x14ac:dyDescent="0.25">
      <c r="B11" s="14">
        <v>6</v>
      </c>
      <c r="C11" s="15">
        <v>46235</v>
      </c>
      <c r="D11" s="16" t="s">
        <v>283</v>
      </c>
      <c r="E11" s="16" t="s">
        <v>23</v>
      </c>
      <c r="F11" s="22" t="s">
        <v>1021</v>
      </c>
      <c r="G11" s="23"/>
      <c r="H11" s="59">
        <v>13500</v>
      </c>
      <c r="I11" s="24">
        <f t="shared" si="0"/>
        <v>2658875</v>
      </c>
      <c r="L11" t="s">
        <v>21</v>
      </c>
      <c r="M11" s="2"/>
    </row>
    <row r="12" spans="2:15" x14ac:dyDescent="0.25">
      <c r="B12" s="14">
        <v>7</v>
      </c>
      <c r="C12" s="15">
        <v>46235</v>
      </c>
      <c r="D12" s="16" t="s">
        <v>283</v>
      </c>
      <c r="E12" s="16" t="s">
        <v>24</v>
      </c>
      <c r="F12" s="22" t="s">
        <v>1022</v>
      </c>
      <c r="G12" s="23"/>
      <c r="H12" s="59">
        <v>15625</v>
      </c>
      <c r="I12" s="24">
        <f t="shared" si="0"/>
        <v>2643250</v>
      </c>
      <c r="L12" t="s">
        <v>23</v>
      </c>
    </row>
    <row r="13" spans="2:15" x14ac:dyDescent="0.25">
      <c r="B13" s="14">
        <v>8</v>
      </c>
      <c r="C13" s="15">
        <v>46235</v>
      </c>
      <c r="D13" s="16" t="s">
        <v>283</v>
      </c>
      <c r="E13" s="16" t="s">
        <v>17</v>
      </c>
      <c r="F13" s="22" t="s">
        <v>1023</v>
      </c>
      <c r="G13" s="23"/>
      <c r="H13" s="59">
        <v>15000</v>
      </c>
      <c r="I13" s="24">
        <f>IF(OR(G13,H13&gt;0),(I12+G13-H13),0)</f>
        <v>2628250</v>
      </c>
      <c r="L13" t="s">
        <v>24</v>
      </c>
    </row>
    <row r="14" spans="2:15" x14ac:dyDescent="0.25">
      <c r="B14" s="14">
        <v>9</v>
      </c>
      <c r="C14" s="15">
        <v>46235</v>
      </c>
      <c r="D14" s="16" t="s">
        <v>283</v>
      </c>
      <c r="E14" s="16" t="s">
        <v>17</v>
      </c>
      <c r="F14" s="22" t="s">
        <v>1024</v>
      </c>
      <c r="G14" s="23"/>
      <c r="H14" s="59">
        <v>253000</v>
      </c>
      <c r="I14" s="24">
        <f t="shared" si="0"/>
        <v>2375250</v>
      </c>
      <c r="L14" t="s">
        <v>12</v>
      </c>
    </row>
    <row r="15" spans="2:15" x14ac:dyDescent="0.25">
      <c r="B15" s="14">
        <v>10</v>
      </c>
      <c r="C15" s="15">
        <v>46235</v>
      </c>
      <c r="D15" s="16" t="s">
        <v>11</v>
      </c>
      <c r="E15" s="16" t="s">
        <v>21</v>
      </c>
      <c r="F15" s="22" t="s">
        <v>1025</v>
      </c>
      <c r="G15" s="23"/>
      <c r="H15" s="59">
        <v>5000</v>
      </c>
      <c r="I15" s="24">
        <f t="shared" si="0"/>
        <v>2370250</v>
      </c>
    </row>
    <row r="16" spans="2:15" x14ac:dyDescent="0.25">
      <c r="B16" s="14">
        <v>11</v>
      </c>
      <c r="C16" s="15">
        <v>46237</v>
      </c>
      <c r="D16" s="16" t="s">
        <v>15</v>
      </c>
      <c r="E16" s="16" t="s">
        <v>16</v>
      </c>
      <c r="F16" s="22" t="s">
        <v>1026</v>
      </c>
      <c r="G16" s="23">
        <v>7110000</v>
      </c>
      <c r="H16" s="59"/>
      <c r="I16" s="24">
        <f t="shared" si="0"/>
        <v>9480250</v>
      </c>
    </row>
    <row r="17" spans="2:10" x14ac:dyDescent="0.25">
      <c r="B17" s="14">
        <v>12</v>
      </c>
      <c r="C17" s="15">
        <v>46237</v>
      </c>
      <c r="D17" s="16" t="s">
        <v>15</v>
      </c>
      <c r="E17" s="16" t="s">
        <v>13</v>
      </c>
      <c r="F17" s="22" t="s">
        <v>1027</v>
      </c>
      <c r="G17" s="23">
        <v>350000</v>
      </c>
      <c r="H17" s="59"/>
      <c r="I17" s="24">
        <f t="shared" si="0"/>
        <v>9830250</v>
      </c>
    </row>
    <row r="18" spans="2:10" x14ac:dyDescent="0.25">
      <c r="B18" s="14">
        <v>13</v>
      </c>
      <c r="C18" s="15">
        <v>46237</v>
      </c>
      <c r="D18" s="16" t="s">
        <v>11</v>
      </c>
      <c r="E18" s="16" t="s">
        <v>21</v>
      </c>
      <c r="F18" s="22" t="s">
        <v>1028</v>
      </c>
      <c r="G18" s="23"/>
      <c r="H18" s="59">
        <v>27000</v>
      </c>
      <c r="I18" s="24">
        <f t="shared" si="0"/>
        <v>9803250</v>
      </c>
      <c r="J18" s="12"/>
    </row>
    <row r="19" spans="2:10" x14ac:dyDescent="0.25">
      <c r="B19" s="14">
        <v>14</v>
      </c>
      <c r="C19" s="15">
        <v>46237</v>
      </c>
      <c r="D19" s="16" t="s">
        <v>283</v>
      </c>
      <c r="E19" s="16" t="s">
        <v>17</v>
      </c>
      <c r="F19" s="22" t="s">
        <v>1029</v>
      </c>
      <c r="G19" s="23"/>
      <c r="H19" s="59">
        <v>30000</v>
      </c>
      <c r="I19" s="24">
        <f t="shared" si="0"/>
        <v>9773250</v>
      </c>
    </row>
    <row r="20" spans="2:10" ht="14.45" customHeight="1" x14ac:dyDescent="0.25">
      <c r="B20" s="14">
        <v>15</v>
      </c>
      <c r="C20" s="15">
        <v>46237</v>
      </c>
      <c r="D20" s="16" t="s">
        <v>283</v>
      </c>
      <c r="E20" s="16" t="s">
        <v>24</v>
      </c>
      <c r="F20" s="22" t="s">
        <v>1030</v>
      </c>
      <c r="G20" s="23"/>
      <c r="H20" s="59">
        <v>900000</v>
      </c>
      <c r="I20" s="24">
        <f t="shared" si="0"/>
        <v>8873250</v>
      </c>
      <c r="J20" s="25"/>
    </row>
    <row r="21" spans="2:10" ht="14.45" customHeight="1" x14ac:dyDescent="0.25">
      <c r="B21" s="14">
        <v>16</v>
      </c>
      <c r="C21" s="15">
        <v>46237</v>
      </c>
      <c r="D21" s="16" t="s">
        <v>283</v>
      </c>
      <c r="E21" s="16" t="s">
        <v>24</v>
      </c>
      <c r="F21" s="22" t="s">
        <v>1031</v>
      </c>
      <c r="G21" s="23"/>
      <c r="H21" s="59">
        <v>62000</v>
      </c>
      <c r="I21" s="24">
        <f t="shared" si="0"/>
        <v>8811250</v>
      </c>
      <c r="J21" s="25"/>
    </row>
    <row r="22" spans="2:10" ht="14.45" customHeight="1" x14ac:dyDescent="0.25">
      <c r="B22" s="14">
        <v>17</v>
      </c>
      <c r="C22" s="15">
        <v>46237</v>
      </c>
      <c r="D22" s="16" t="s">
        <v>283</v>
      </c>
      <c r="E22" s="16" t="s">
        <v>23</v>
      </c>
      <c r="F22" s="22" t="s">
        <v>1032</v>
      </c>
      <c r="G22" s="23"/>
      <c r="H22" s="59">
        <v>23500</v>
      </c>
      <c r="I22" s="24">
        <f t="shared" si="0"/>
        <v>8787750</v>
      </c>
      <c r="J22" s="25"/>
    </row>
    <row r="23" spans="2:10" ht="14.45" customHeight="1" x14ac:dyDescent="0.25">
      <c r="B23" s="14">
        <v>18</v>
      </c>
      <c r="C23" s="15">
        <v>46237</v>
      </c>
      <c r="D23" s="16" t="s">
        <v>11</v>
      </c>
      <c r="E23" s="16" t="s">
        <v>21</v>
      </c>
      <c r="F23" s="22" t="s">
        <v>1033</v>
      </c>
      <c r="G23" s="23"/>
      <c r="H23" s="59">
        <v>5000</v>
      </c>
      <c r="I23" s="24">
        <f t="shared" si="0"/>
        <v>8782750</v>
      </c>
      <c r="J23" s="25"/>
    </row>
    <row r="24" spans="2:10" ht="14.45" customHeight="1" x14ac:dyDescent="0.25">
      <c r="B24" s="14">
        <v>19</v>
      </c>
      <c r="C24" s="15">
        <v>46237</v>
      </c>
      <c r="D24" s="16" t="s">
        <v>14</v>
      </c>
      <c r="E24" s="16" t="s">
        <v>13</v>
      </c>
      <c r="F24" s="22" t="s">
        <v>1034</v>
      </c>
      <c r="G24" s="23">
        <v>40000</v>
      </c>
      <c r="H24" s="59"/>
      <c r="I24" s="24">
        <f t="shared" si="0"/>
        <v>8822750</v>
      </c>
      <c r="J24" s="25"/>
    </row>
    <row r="25" spans="2:10" ht="14.45" customHeight="1" x14ac:dyDescent="0.25">
      <c r="B25" s="14">
        <v>20</v>
      </c>
      <c r="C25" s="15">
        <v>46238</v>
      </c>
      <c r="D25" s="16" t="s">
        <v>15</v>
      </c>
      <c r="E25" s="16" t="s">
        <v>10</v>
      </c>
      <c r="F25" s="22" t="s">
        <v>1035</v>
      </c>
      <c r="G25" s="23">
        <v>82000</v>
      </c>
      <c r="H25" s="59"/>
      <c r="I25" s="24">
        <f t="shared" si="0"/>
        <v>8904750</v>
      </c>
      <c r="J25" s="25"/>
    </row>
    <row r="26" spans="2:10" ht="14.45" customHeight="1" x14ac:dyDescent="0.25">
      <c r="B26" s="14">
        <v>21</v>
      </c>
      <c r="C26" s="15">
        <v>46238</v>
      </c>
      <c r="D26" s="16" t="s">
        <v>14</v>
      </c>
      <c r="E26" s="16" t="s">
        <v>13</v>
      </c>
      <c r="F26" s="22" t="s">
        <v>1036</v>
      </c>
      <c r="G26" s="23">
        <v>17500</v>
      </c>
      <c r="H26" s="59"/>
      <c r="I26" s="24">
        <f t="shared" si="0"/>
        <v>8922250</v>
      </c>
      <c r="J26" s="25"/>
    </row>
    <row r="27" spans="2:10" ht="14.45" customHeight="1" x14ac:dyDescent="0.25">
      <c r="B27" s="14">
        <v>22</v>
      </c>
      <c r="C27" s="15">
        <v>46238</v>
      </c>
      <c r="D27" s="16" t="s">
        <v>15</v>
      </c>
      <c r="E27" s="16" t="s">
        <v>16</v>
      </c>
      <c r="F27" s="22" t="s">
        <v>715</v>
      </c>
      <c r="G27" s="23">
        <v>235000</v>
      </c>
      <c r="H27" s="59"/>
      <c r="I27" s="24">
        <f t="shared" si="0"/>
        <v>9157250</v>
      </c>
      <c r="J27" s="25"/>
    </row>
    <row r="28" spans="2:10" ht="14.45" customHeight="1" x14ac:dyDescent="0.25">
      <c r="B28" s="14">
        <v>23</v>
      </c>
      <c r="C28" s="15">
        <v>46238</v>
      </c>
      <c r="D28" s="16" t="s">
        <v>15</v>
      </c>
      <c r="E28" s="16" t="s">
        <v>13</v>
      </c>
      <c r="F28" s="22" t="s">
        <v>1037</v>
      </c>
      <c r="G28" s="23">
        <v>420000</v>
      </c>
      <c r="H28" s="59"/>
      <c r="I28" s="24">
        <f t="shared" si="0"/>
        <v>9577250</v>
      </c>
      <c r="J28" s="25"/>
    </row>
    <row r="29" spans="2:10" ht="14.45" customHeight="1" x14ac:dyDescent="0.25">
      <c r="B29" s="14">
        <v>24</v>
      </c>
      <c r="C29" s="15">
        <v>46238</v>
      </c>
      <c r="D29" s="16" t="s">
        <v>14</v>
      </c>
      <c r="E29" s="16" t="s">
        <v>13</v>
      </c>
      <c r="F29" s="22" t="s">
        <v>1038</v>
      </c>
      <c r="G29" s="23">
        <v>375000</v>
      </c>
      <c r="H29" s="59"/>
      <c r="I29" s="24">
        <f t="shared" si="0"/>
        <v>9952250</v>
      </c>
      <c r="J29" s="25"/>
    </row>
    <row r="30" spans="2:10" ht="14.45" customHeight="1" x14ac:dyDescent="0.25">
      <c r="B30" s="14">
        <v>25</v>
      </c>
      <c r="C30" s="15">
        <v>46238</v>
      </c>
      <c r="D30" s="16" t="s">
        <v>15</v>
      </c>
      <c r="E30" s="16" t="s">
        <v>13</v>
      </c>
      <c r="F30" s="22" t="s">
        <v>1039</v>
      </c>
      <c r="G30" s="23">
        <v>235000</v>
      </c>
      <c r="H30" s="59"/>
      <c r="I30" s="24">
        <f t="shared" si="0"/>
        <v>10187250</v>
      </c>
      <c r="J30" s="25"/>
    </row>
    <row r="31" spans="2:10" ht="14.45" customHeight="1" x14ac:dyDescent="0.25">
      <c r="B31" s="14">
        <v>26</v>
      </c>
      <c r="C31" s="15">
        <v>46238</v>
      </c>
      <c r="D31" s="16" t="s">
        <v>11</v>
      </c>
      <c r="E31" s="16" t="s">
        <v>12</v>
      </c>
      <c r="F31" s="22" t="s">
        <v>22</v>
      </c>
      <c r="G31" s="23"/>
      <c r="H31" s="59">
        <v>6000000</v>
      </c>
      <c r="I31" s="24">
        <f t="shared" si="0"/>
        <v>4187250</v>
      </c>
      <c r="J31" s="25"/>
    </row>
    <row r="32" spans="2:10" ht="14.45" customHeight="1" x14ac:dyDescent="0.25">
      <c r="B32" s="14">
        <v>27</v>
      </c>
      <c r="C32" s="15">
        <v>46238</v>
      </c>
      <c r="D32" s="16" t="s">
        <v>283</v>
      </c>
      <c r="E32" s="16" t="s">
        <v>23</v>
      </c>
      <c r="F32" s="22" t="s">
        <v>1048</v>
      </c>
      <c r="G32" s="23"/>
      <c r="H32" s="59">
        <v>47000</v>
      </c>
      <c r="I32" s="24">
        <f t="shared" si="0"/>
        <v>4140250</v>
      </c>
      <c r="J32" s="25"/>
    </row>
    <row r="33" spans="2:10" ht="14.45" customHeight="1" x14ac:dyDescent="0.25">
      <c r="B33" s="14">
        <v>28</v>
      </c>
      <c r="C33" s="15">
        <v>46238</v>
      </c>
      <c r="D33" s="16" t="s">
        <v>283</v>
      </c>
      <c r="E33" s="16" t="s">
        <v>23</v>
      </c>
      <c r="F33" s="22" t="s">
        <v>1041</v>
      </c>
      <c r="G33" s="23"/>
      <c r="H33" s="59">
        <v>95000</v>
      </c>
      <c r="I33" s="24">
        <f t="shared" si="0"/>
        <v>4045250</v>
      </c>
      <c r="J33" s="25"/>
    </row>
    <row r="34" spans="2:10" ht="14.45" customHeight="1" x14ac:dyDescent="0.25">
      <c r="B34" s="14">
        <v>29</v>
      </c>
      <c r="C34" s="15">
        <v>46238</v>
      </c>
      <c r="D34" s="16" t="s">
        <v>283</v>
      </c>
      <c r="E34" s="16" t="s">
        <v>23</v>
      </c>
      <c r="F34" s="22" t="s">
        <v>1042</v>
      </c>
      <c r="G34" s="23"/>
      <c r="H34" s="59">
        <v>3000</v>
      </c>
      <c r="I34" s="24">
        <f t="shared" si="0"/>
        <v>4042250</v>
      </c>
      <c r="J34" s="25"/>
    </row>
    <row r="35" spans="2:10" ht="14.45" customHeight="1" x14ac:dyDescent="0.25">
      <c r="B35" s="14">
        <v>30</v>
      </c>
      <c r="C35" s="15">
        <v>46238</v>
      </c>
      <c r="D35" s="16" t="s">
        <v>283</v>
      </c>
      <c r="E35" s="16" t="s">
        <v>17</v>
      </c>
      <c r="F35" s="22" t="s">
        <v>1043</v>
      </c>
      <c r="G35" s="23"/>
      <c r="H35" s="59">
        <v>35000</v>
      </c>
      <c r="I35" s="24">
        <f t="shared" si="0"/>
        <v>4007250</v>
      </c>
      <c r="J35" s="25"/>
    </row>
    <row r="36" spans="2:10" ht="14.45" customHeight="1" x14ac:dyDescent="0.25">
      <c r="B36" s="14">
        <v>31</v>
      </c>
      <c r="C36" s="15">
        <v>46238</v>
      </c>
      <c r="D36" s="16" t="s">
        <v>283</v>
      </c>
      <c r="E36" s="16" t="s">
        <v>17</v>
      </c>
      <c r="F36" s="22" t="s">
        <v>1044</v>
      </c>
      <c r="G36" s="23"/>
      <c r="H36" s="59">
        <v>35000</v>
      </c>
      <c r="I36" s="24">
        <f t="shared" si="0"/>
        <v>3972250</v>
      </c>
      <c r="J36" s="25"/>
    </row>
    <row r="37" spans="2:10" ht="14.45" customHeight="1" x14ac:dyDescent="0.25">
      <c r="B37" s="14">
        <v>32</v>
      </c>
      <c r="C37" s="15">
        <v>46238</v>
      </c>
      <c r="D37" s="16" t="s">
        <v>283</v>
      </c>
      <c r="E37" s="16" t="s">
        <v>17</v>
      </c>
      <c r="F37" s="22" t="s">
        <v>1045</v>
      </c>
      <c r="G37" s="23"/>
      <c r="H37" s="59">
        <v>35000</v>
      </c>
      <c r="I37" s="24">
        <f t="shared" si="0"/>
        <v>3937250</v>
      </c>
      <c r="J37" s="25"/>
    </row>
    <row r="38" spans="2:10" x14ac:dyDescent="0.25">
      <c r="B38" s="14">
        <v>33</v>
      </c>
      <c r="C38" s="15">
        <v>46238</v>
      </c>
      <c r="D38" s="16" t="s">
        <v>283</v>
      </c>
      <c r="E38" s="16" t="s">
        <v>23</v>
      </c>
      <c r="F38" s="22" t="s">
        <v>1046</v>
      </c>
      <c r="G38" s="23"/>
      <c r="H38" s="59">
        <v>61000</v>
      </c>
      <c r="I38" s="24">
        <f t="shared" si="0"/>
        <v>3876250</v>
      </c>
    </row>
    <row r="39" spans="2:10" x14ac:dyDescent="0.25">
      <c r="B39" s="14">
        <v>34</v>
      </c>
      <c r="C39" s="15">
        <v>46238</v>
      </c>
      <c r="D39" s="16" t="s">
        <v>283</v>
      </c>
      <c r="E39" s="16" t="s">
        <v>23</v>
      </c>
      <c r="F39" s="22" t="s">
        <v>1040</v>
      </c>
      <c r="G39" s="23"/>
      <c r="H39" s="59">
        <v>33500</v>
      </c>
      <c r="I39" s="24">
        <f t="shared" si="0"/>
        <v>3842750</v>
      </c>
    </row>
    <row r="40" spans="2:10" x14ac:dyDescent="0.25">
      <c r="B40" s="14">
        <v>35</v>
      </c>
      <c r="C40" s="15">
        <v>46238</v>
      </c>
      <c r="D40" s="16" t="s">
        <v>283</v>
      </c>
      <c r="E40" s="16" t="s">
        <v>24</v>
      </c>
      <c r="F40" s="22" t="s">
        <v>1047</v>
      </c>
      <c r="G40" s="23"/>
      <c r="H40" s="59">
        <v>13000</v>
      </c>
      <c r="I40" s="24">
        <f t="shared" si="0"/>
        <v>3829750</v>
      </c>
    </row>
    <row r="41" spans="2:10" x14ac:dyDescent="0.25">
      <c r="B41" s="14">
        <v>36</v>
      </c>
      <c r="C41" s="15">
        <v>46238</v>
      </c>
      <c r="D41" s="16" t="s">
        <v>11</v>
      </c>
      <c r="E41" s="16" t="s">
        <v>24</v>
      </c>
      <c r="F41" s="22" t="s">
        <v>1049</v>
      </c>
      <c r="G41" s="23"/>
      <c r="H41" s="59">
        <v>65100</v>
      </c>
      <c r="I41" s="24">
        <f t="shared" si="0"/>
        <v>3764650</v>
      </c>
    </row>
    <row r="42" spans="2:10" x14ac:dyDescent="0.25">
      <c r="B42" s="14">
        <v>37</v>
      </c>
      <c r="C42" s="15">
        <v>46238</v>
      </c>
      <c r="D42" s="16" t="s">
        <v>11</v>
      </c>
      <c r="E42" s="16" t="s">
        <v>24</v>
      </c>
      <c r="F42" s="22" t="s">
        <v>1050</v>
      </c>
      <c r="G42" s="23"/>
      <c r="H42" s="59">
        <v>14400</v>
      </c>
      <c r="I42" s="24">
        <f t="shared" si="0"/>
        <v>3750250</v>
      </c>
    </row>
    <row r="43" spans="2:10" x14ac:dyDescent="0.25">
      <c r="B43" s="14">
        <v>38</v>
      </c>
      <c r="C43" s="15">
        <v>46239</v>
      </c>
      <c r="D43" s="16" t="s">
        <v>14</v>
      </c>
      <c r="E43" s="16" t="s">
        <v>13</v>
      </c>
      <c r="F43" s="22" t="s">
        <v>1051</v>
      </c>
      <c r="G43" s="23">
        <v>14000</v>
      </c>
      <c r="H43" s="59"/>
      <c r="I43" s="24">
        <f t="shared" si="0"/>
        <v>3764250</v>
      </c>
    </row>
    <row r="44" spans="2:10" x14ac:dyDescent="0.25">
      <c r="B44" s="14">
        <v>39</v>
      </c>
      <c r="C44" s="15">
        <v>46239</v>
      </c>
      <c r="D44" s="16" t="s">
        <v>11</v>
      </c>
      <c r="E44" s="16" t="s">
        <v>21</v>
      </c>
      <c r="F44" s="22" t="s">
        <v>1052</v>
      </c>
      <c r="G44" s="23"/>
      <c r="H44" s="59">
        <v>25000</v>
      </c>
      <c r="I44" s="24">
        <f t="shared" si="0"/>
        <v>3739250</v>
      </c>
    </row>
    <row r="45" spans="2:10" x14ac:dyDescent="0.25">
      <c r="B45" s="14">
        <v>40</v>
      </c>
      <c r="C45" s="15">
        <v>46239</v>
      </c>
      <c r="D45" s="16" t="s">
        <v>283</v>
      </c>
      <c r="E45" s="16" t="s">
        <v>23</v>
      </c>
      <c r="F45" s="22" t="s">
        <v>1053</v>
      </c>
      <c r="G45" s="23"/>
      <c r="H45" s="59">
        <v>24000</v>
      </c>
      <c r="I45" s="24">
        <f t="shared" si="0"/>
        <v>3715250</v>
      </c>
    </row>
    <row r="46" spans="2:10" x14ac:dyDescent="0.25">
      <c r="B46" s="14">
        <v>41</v>
      </c>
      <c r="C46" s="15">
        <v>46239</v>
      </c>
      <c r="D46" s="16" t="s">
        <v>11</v>
      </c>
      <c r="E46" s="16" t="s">
        <v>24</v>
      </c>
      <c r="F46" s="22" t="s">
        <v>1054</v>
      </c>
      <c r="G46" s="23"/>
      <c r="H46" s="59">
        <v>2400</v>
      </c>
      <c r="I46" s="24">
        <f t="shared" si="0"/>
        <v>3712850</v>
      </c>
    </row>
    <row r="47" spans="2:10" x14ac:dyDescent="0.25">
      <c r="B47" s="14">
        <v>42</v>
      </c>
      <c r="C47" s="15">
        <v>46240</v>
      </c>
      <c r="D47" s="16" t="s">
        <v>15</v>
      </c>
      <c r="E47" s="16" t="s">
        <v>13</v>
      </c>
      <c r="F47" s="22" t="s">
        <v>598</v>
      </c>
      <c r="G47" s="23">
        <v>3480000</v>
      </c>
      <c r="H47" s="59"/>
      <c r="I47" s="24">
        <f t="shared" si="0"/>
        <v>7192850</v>
      </c>
    </row>
    <row r="48" spans="2:10" x14ac:dyDescent="0.25">
      <c r="B48" s="14">
        <v>43</v>
      </c>
      <c r="C48" s="15">
        <v>46240</v>
      </c>
      <c r="D48" s="16" t="s">
        <v>14</v>
      </c>
      <c r="E48" s="16" t="s">
        <v>13</v>
      </c>
      <c r="F48" s="22" t="s">
        <v>1055</v>
      </c>
      <c r="G48" s="23">
        <v>8000</v>
      </c>
      <c r="H48" s="59"/>
      <c r="I48" s="24">
        <f t="shared" si="0"/>
        <v>7200850</v>
      </c>
    </row>
    <row r="49" spans="1:18" x14ac:dyDescent="0.25">
      <c r="B49" s="14">
        <v>44</v>
      </c>
      <c r="C49" s="15">
        <v>46240</v>
      </c>
      <c r="D49" s="16" t="s">
        <v>14</v>
      </c>
      <c r="E49" s="16" t="s">
        <v>13</v>
      </c>
      <c r="F49" s="22" t="s">
        <v>1056</v>
      </c>
      <c r="G49" s="23">
        <v>8000</v>
      </c>
      <c r="H49" s="59"/>
      <c r="I49" s="24">
        <f t="shared" si="0"/>
        <v>7208850</v>
      </c>
    </row>
    <row r="50" spans="1:18" x14ac:dyDescent="0.25">
      <c r="B50" s="14">
        <v>45</v>
      </c>
      <c r="C50" s="15">
        <v>46240</v>
      </c>
      <c r="D50" s="16" t="s">
        <v>283</v>
      </c>
      <c r="E50" s="16" t="s">
        <v>23</v>
      </c>
      <c r="F50" s="22" t="s">
        <v>1057</v>
      </c>
      <c r="G50" s="23"/>
      <c r="H50" s="59">
        <v>44000</v>
      </c>
      <c r="I50" s="24">
        <f t="shared" si="0"/>
        <v>7164850</v>
      </c>
      <c r="J50" t="s">
        <v>1067</v>
      </c>
    </row>
    <row r="51" spans="1:18" x14ac:dyDescent="0.25">
      <c r="B51" s="14">
        <v>46</v>
      </c>
      <c r="C51" s="15">
        <v>46240</v>
      </c>
      <c r="D51" s="16" t="s">
        <v>283</v>
      </c>
      <c r="E51" s="16" t="s">
        <v>23</v>
      </c>
      <c r="F51" s="22" t="s">
        <v>1058</v>
      </c>
      <c r="G51" s="23"/>
      <c r="H51" s="59">
        <v>39000</v>
      </c>
      <c r="I51" s="24">
        <f t="shared" si="0"/>
        <v>7125850</v>
      </c>
    </row>
    <row r="52" spans="1:18" x14ac:dyDescent="0.25">
      <c r="B52" s="14">
        <v>47</v>
      </c>
      <c r="C52" s="15">
        <v>46240</v>
      </c>
      <c r="D52" s="16" t="s">
        <v>283</v>
      </c>
      <c r="E52" s="16" t="s">
        <v>23</v>
      </c>
      <c r="F52" s="22" t="s">
        <v>1059</v>
      </c>
      <c r="G52" s="23"/>
      <c r="H52" s="59">
        <v>38500</v>
      </c>
      <c r="I52" s="24">
        <f t="shared" si="0"/>
        <v>7087350</v>
      </c>
      <c r="J52" t="s">
        <v>1060</v>
      </c>
    </row>
    <row r="53" spans="1:18" x14ac:dyDescent="0.25">
      <c r="B53" s="14">
        <v>48</v>
      </c>
      <c r="C53" s="15">
        <v>46240</v>
      </c>
      <c r="D53" s="16" t="s">
        <v>11</v>
      </c>
      <c r="E53" s="16" t="s">
        <v>24</v>
      </c>
      <c r="F53" s="22" t="s">
        <v>1061</v>
      </c>
      <c r="G53" s="23"/>
      <c r="H53" s="59">
        <v>60000</v>
      </c>
      <c r="I53" s="24">
        <f t="shared" si="0"/>
        <v>7027350</v>
      </c>
    </row>
    <row r="54" spans="1:18" x14ac:dyDescent="0.25">
      <c r="B54" s="14">
        <v>49</v>
      </c>
      <c r="C54" s="15">
        <v>46240</v>
      </c>
      <c r="D54" s="16" t="s">
        <v>11</v>
      </c>
      <c r="E54" s="16" t="s">
        <v>21</v>
      </c>
      <c r="F54" s="22" t="s">
        <v>1062</v>
      </c>
      <c r="G54" s="23"/>
      <c r="H54" s="59">
        <v>2000</v>
      </c>
      <c r="I54" s="24">
        <f t="shared" si="0"/>
        <v>7025350</v>
      </c>
    </row>
    <row r="55" spans="1:18" x14ac:dyDescent="0.25">
      <c r="B55" s="14">
        <v>50</v>
      </c>
      <c r="C55" s="15">
        <v>46240</v>
      </c>
      <c r="D55" s="16" t="s">
        <v>11</v>
      </c>
      <c r="E55" s="16" t="s">
        <v>21</v>
      </c>
      <c r="F55" s="22" t="s">
        <v>1063</v>
      </c>
      <c r="G55" s="23"/>
      <c r="H55" s="59">
        <v>10000</v>
      </c>
      <c r="I55" s="24">
        <f t="shared" si="0"/>
        <v>7015350</v>
      </c>
      <c r="J55" s="25"/>
    </row>
    <row r="56" spans="1:18" x14ac:dyDescent="0.25">
      <c r="B56" s="14">
        <v>51</v>
      </c>
      <c r="C56" s="15">
        <v>46240</v>
      </c>
      <c r="D56" s="16" t="s">
        <v>283</v>
      </c>
      <c r="E56" s="16" t="s">
        <v>23</v>
      </c>
      <c r="F56" s="22" t="s">
        <v>1064</v>
      </c>
      <c r="G56" s="23"/>
      <c r="H56" s="59">
        <v>20000</v>
      </c>
      <c r="I56" s="24">
        <f t="shared" si="0"/>
        <v>6995350</v>
      </c>
    </row>
    <row r="57" spans="1:18" x14ac:dyDescent="0.25">
      <c r="B57" s="14">
        <v>52</v>
      </c>
      <c r="C57" s="15">
        <v>46240</v>
      </c>
      <c r="D57" s="16" t="s">
        <v>283</v>
      </c>
      <c r="E57" s="16" t="s">
        <v>23</v>
      </c>
      <c r="F57" s="22" t="s">
        <v>1065</v>
      </c>
      <c r="G57" s="23"/>
      <c r="H57" s="59">
        <v>5000</v>
      </c>
      <c r="I57" s="24">
        <f t="shared" si="0"/>
        <v>6990350</v>
      </c>
    </row>
    <row r="58" spans="1:18" x14ac:dyDescent="0.25">
      <c r="B58" s="14">
        <v>53</v>
      </c>
      <c r="C58" s="15">
        <v>46240</v>
      </c>
      <c r="D58" s="16" t="s">
        <v>11</v>
      </c>
      <c r="E58" s="16" t="s">
        <v>12</v>
      </c>
      <c r="F58" s="22" t="s">
        <v>22</v>
      </c>
      <c r="G58" s="23"/>
      <c r="H58" s="59">
        <v>5000000</v>
      </c>
      <c r="I58" s="24">
        <f t="shared" si="0"/>
        <v>1990350</v>
      </c>
      <c r="J58" s="25"/>
    </row>
    <row r="59" spans="1:18" x14ac:dyDescent="0.25">
      <c r="B59" s="14">
        <v>54</v>
      </c>
      <c r="C59" s="15">
        <v>46240</v>
      </c>
      <c r="D59" s="16" t="s">
        <v>11</v>
      </c>
      <c r="E59" s="16" t="s">
        <v>24</v>
      </c>
      <c r="F59" s="22" t="s">
        <v>1066</v>
      </c>
      <c r="G59" s="23"/>
      <c r="H59" s="59">
        <v>20350</v>
      </c>
      <c r="I59" s="24">
        <f t="shared" si="0"/>
        <v>1970000</v>
      </c>
      <c r="J59" s="25"/>
    </row>
    <row r="60" spans="1:18" x14ac:dyDescent="0.25">
      <c r="A60" s="2"/>
      <c r="B60" s="14">
        <v>55</v>
      </c>
      <c r="C60" s="15">
        <v>46240</v>
      </c>
      <c r="D60" s="16" t="s">
        <v>11</v>
      </c>
      <c r="E60" s="16" t="s">
        <v>24</v>
      </c>
      <c r="F60" s="22" t="s">
        <v>1068</v>
      </c>
      <c r="G60" s="23"/>
      <c r="H60" s="59">
        <v>13500</v>
      </c>
      <c r="I60" s="24">
        <f t="shared" si="0"/>
        <v>1956500</v>
      </c>
      <c r="J60" s="25"/>
      <c r="R60" t="s">
        <v>28</v>
      </c>
    </row>
    <row r="61" spans="1:18" ht="14.45" customHeight="1" x14ac:dyDescent="0.25">
      <c r="B61" s="14">
        <v>56</v>
      </c>
      <c r="C61" s="15"/>
      <c r="D61" s="16"/>
      <c r="E61" s="16"/>
      <c r="F61" s="22"/>
      <c r="G61" s="23"/>
      <c r="H61" s="59"/>
      <c r="I61" s="24">
        <f t="shared" si="0"/>
        <v>0</v>
      </c>
    </row>
    <row r="62" spans="1:18" ht="14.45" customHeight="1" x14ac:dyDescent="0.25">
      <c r="B62" s="14">
        <v>57</v>
      </c>
      <c r="C62" s="15"/>
      <c r="D62" s="16"/>
      <c r="E62" s="16"/>
      <c r="F62" s="22"/>
      <c r="G62" s="23"/>
      <c r="H62" s="59"/>
      <c r="I62" s="24">
        <f t="shared" si="0"/>
        <v>0</v>
      </c>
    </row>
    <row r="63" spans="1:18" ht="14.45" customHeight="1" x14ac:dyDescent="0.25">
      <c r="B63" s="14">
        <v>58</v>
      </c>
      <c r="C63" s="15"/>
      <c r="D63" s="16"/>
      <c r="E63" s="16"/>
      <c r="F63" s="22"/>
      <c r="G63" s="23"/>
      <c r="H63" s="59"/>
      <c r="I63" s="24">
        <f t="shared" si="0"/>
        <v>0</v>
      </c>
      <c r="L63" t="s">
        <v>386</v>
      </c>
    </row>
    <row r="64" spans="1:18" ht="14.45" customHeight="1" x14ac:dyDescent="0.25">
      <c r="B64" s="14">
        <v>59</v>
      </c>
      <c r="C64" s="15"/>
      <c r="D64" s="16"/>
      <c r="E64" s="16"/>
      <c r="F64" s="22"/>
      <c r="G64" s="23"/>
      <c r="H64" s="59"/>
      <c r="I64" s="24">
        <f t="shared" si="0"/>
        <v>0</v>
      </c>
    </row>
    <row r="65" spans="2:10" ht="14.45" customHeight="1" x14ac:dyDescent="0.25">
      <c r="B65" s="14">
        <v>60</v>
      </c>
      <c r="C65" s="15"/>
      <c r="D65" s="16"/>
      <c r="E65" s="16"/>
      <c r="F65" s="22"/>
      <c r="G65" s="23"/>
      <c r="H65" s="59"/>
      <c r="I65" s="24">
        <f t="shared" si="0"/>
        <v>0</v>
      </c>
    </row>
    <row r="66" spans="2:10" ht="14.45" customHeight="1" x14ac:dyDescent="0.25">
      <c r="B66" s="14">
        <v>61</v>
      </c>
      <c r="C66" s="15"/>
      <c r="D66" s="16"/>
      <c r="E66" s="16"/>
      <c r="F66" s="22"/>
      <c r="G66" s="23"/>
      <c r="H66" s="59"/>
      <c r="I66" s="24">
        <f t="shared" si="0"/>
        <v>0</v>
      </c>
    </row>
    <row r="67" spans="2:10" ht="14.45" customHeight="1" x14ac:dyDescent="0.25">
      <c r="B67" s="14">
        <v>62</v>
      </c>
      <c r="C67" s="15"/>
      <c r="D67" s="16"/>
      <c r="E67" s="16"/>
      <c r="F67" s="22"/>
      <c r="G67" s="23"/>
      <c r="H67" s="59"/>
      <c r="I67" s="24">
        <f t="shared" si="0"/>
        <v>0</v>
      </c>
    </row>
    <row r="68" spans="2:10" ht="14.45" customHeight="1" x14ac:dyDescent="0.25">
      <c r="B68" s="14">
        <v>63</v>
      </c>
      <c r="C68" s="15"/>
      <c r="D68" s="16"/>
      <c r="E68" s="16"/>
      <c r="F68" s="22"/>
      <c r="G68" s="23"/>
      <c r="H68" s="59"/>
      <c r="I68" s="24">
        <f t="shared" si="0"/>
        <v>0</v>
      </c>
    </row>
    <row r="69" spans="2:10" ht="14.45" customHeight="1" x14ac:dyDescent="0.25">
      <c r="B69" s="14">
        <v>64</v>
      </c>
      <c r="C69" s="15"/>
      <c r="D69" s="16"/>
      <c r="E69" s="16"/>
      <c r="F69" s="22"/>
      <c r="G69" s="23"/>
      <c r="H69" s="59"/>
      <c r="I69" s="24">
        <f t="shared" si="0"/>
        <v>0</v>
      </c>
    </row>
    <row r="70" spans="2:10" ht="14.45" customHeight="1" x14ac:dyDescent="0.25">
      <c r="B70" s="14">
        <v>66</v>
      </c>
      <c r="C70" s="15"/>
      <c r="D70" s="16"/>
      <c r="E70" s="16"/>
      <c r="F70" s="22"/>
      <c r="G70" s="23"/>
      <c r="H70" s="59"/>
      <c r="I70" s="24">
        <f t="shared" si="0"/>
        <v>0</v>
      </c>
    </row>
    <row r="71" spans="2:10" x14ac:dyDescent="0.25">
      <c r="B71" s="14">
        <v>67</v>
      </c>
      <c r="C71" s="15"/>
      <c r="D71" s="16"/>
      <c r="E71" s="16"/>
      <c r="F71" s="22"/>
      <c r="G71" s="23"/>
      <c r="H71" s="59"/>
      <c r="I71" s="24">
        <f t="shared" si="0"/>
        <v>0</v>
      </c>
    </row>
    <row r="72" spans="2:10" x14ac:dyDescent="0.25">
      <c r="B72" s="14">
        <v>68</v>
      </c>
      <c r="C72" s="15"/>
      <c r="D72" s="16"/>
      <c r="E72" s="16"/>
      <c r="F72" s="22"/>
      <c r="G72" s="23"/>
      <c r="H72" s="59"/>
      <c r="I72" s="24">
        <f t="shared" ref="I72:I135" si="1">IF(OR(G72,H72&gt;0),(I71+G72-H72),0)</f>
        <v>0</v>
      </c>
    </row>
    <row r="73" spans="2:10" x14ac:dyDescent="0.25">
      <c r="B73" s="14">
        <v>69</v>
      </c>
      <c r="C73" s="15"/>
      <c r="D73" s="16"/>
      <c r="E73" s="16"/>
      <c r="F73" s="22"/>
      <c r="G73" s="23"/>
      <c r="H73" s="59"/>
      <c r="I73" s="24">
        <f t="shared" si="1"/>
        <v>0</v>
      </c>
      <c r="J73" s="26"/>
    </row>
    <row r="74" spans="2:10" x14ac:dyDescent="0.25">
      <c r="B74" s="14">
        <v>70</v>
      </c>
      <c r="C74" s="15"/>
      <c r="D74" s="16"/>
      <c r="E74" s="16"/>
      <c r="F74" s="22"/>
      <c r="G74" s="23"/>
      <c r="H74" s="59"/>
      <c r="I74" s="24">
        <f t="shared" si="1"/>
        <v>0</v>
      </c>
      <c r="J74" s="26"/>
    </row>
    <row r="75" spans="2:10" x14ac:dyDescent="0.25">
      <c r="B75" s="14">
        <v>71</v>
      </c>
      <c r="C75" s="15"/>
      <c r="D75" s="16"/>
      <c r="E75" s="16"/>
      <c r="F75" s="22"/>
      <c r="G75" s="23"/>
      <c r="H75" s="59"/>
      <c r="I75" s="24">
        <f t="shared" si="1"/>
        <v>0</v>
      </c>
      <c r="J75" s="26"/>
    </row>
    <row r="76" spans="2:10" x14ac:dyDescent="0.25">
      <c r="B76" s="14">
        <v>72</v>
      </c>
      <c r="C76" s="15"/>
      <c r="D76" s="16"/>
      <c r="E76" s="16"/>
      <c r="F76" s="22"/>
      <c r="G76" s="23"/>
      <c r="H76" s="59"/>
      <c r="I76" s="24">
        <f t="shared" si="1"/>
        <v>0</v>
      </c>
    </row>
    <row r="77" spans="2:10" x14ac:dyDescent="0.25">
      <c r="B77" s="14">
        <v>73</v>
      </c>
      <c r="C77" s="15"/>
      <c r="D77" s="16"/>
      <c r="E77" s="16"/>
      <c r="F77" s="22"/>
      <c r="G77" s="23"/>
      <c r="H77" s="59"/>
      <c r="I77" s="24">
        <f t="shared" si="1"/>
        <v>0</v>
      </c>
    </row>
    <row r="78" spans="2:10" x14ac:dyDescent="0.25">
      <c r="B78" s="14">
        <v>74</v>
      </c>
      <c r="C78" s="15"/>
      <c r="D78" s="16"/>
      <c r="E78" s="16"/>
      <c r="F78" s="22"/>
      <c r="G78" s="23"/>
      <c r="H78" s="59"/>
      <c r="I78" s="24">
        <f t="shared" si="1"/>
        <v>0</v>
      </c>
    </row>
    <row r="79" spans="2:10" x14ac:dyDescent="0.25">
      <c r="B79" s="14">
        <v>75</v>
      </c>
      <c r="C79" s="15"/>
      <c r="D79" s="16"/>
      <c r="E79" s="16"/>
      <c r="F79" s="22"/>
      <c r="G79" s="23"/>
      <c r="H79" s="59"/>
      <c r="I79" s="24">
        <f t="shared" si="1"/>
        <v>0</v>
      </c>
    </row>
    <row r="80" spans="2:10" x14ac:dyDescent="0.25">
      <c r="B80" s="14">
        <v>76</v>
      </c>
      <c r="C80" s="15"/>
      <c r="D80" s="16"/>
      <c r="E80" s="16"/>
      <c r="F80" s="22"/>
      <c r="G80" s="23"/>
      <c r="H80" s="59"/>
      <c r="I80" s="24">
        <f t="shared" si="1"/>
        <v>0</v>
      </c>
    </row>
    <row r="81" spans="2:9" x14ac:dyDescent="0.25">
      <c r="B81" s="14">
        <v>77</v>
      </c>
      <c r="C81" s="15"/>
      <c r="D81" s="16"/>
      <c r="E81" s="16"/>
      <c r="F81" s="22"/>
      <c r="G81" s="23"/>
      <c r="H81" s="59"/>
      <c r="I81" s="24">
        <f t="shared" si="1"/>
        <v>0</v>
      </c>
    </row>
    <row r="82" spans="2:9" x14ac:dyDescent="0.25">
      <c r="B82" s="14">
        <v>78</v>
      </c>
      <c r="C82" s="15"/>
      <c r="D82" s="16"/>
      <c r="E82" s="16"/>
      <c r="F82" s="22"/>
      <c r="G82" s="23"/>
      <c r="H82" s="59"/>
      <c r="I82" s="24">
        <f t="shared" si="1"/>
        <v>0</v>
      </c>
    </row>
    <row r="83" spans="2:9" x14ac:dyDescent="0.25">
      <c r="B83" s="14">
        <v>79</v>
      </c>
      <c r="C83" s="15"/>
      <c r="D83" s="16"/>
      <c r="E83" s="16"/>
      <c r="F83" s="22"/>
      <c r="G83" s="23"/>
      <c r="H83" s="59"/>
      <c r="I83" s="24">
        <f t="shared" si="1"/>
        <v>0</v>
      </c>
    </row>
    <row r="84" spans="2:9" x14ac:dyDescent="0.25">
      <c r="B84" s="14">
        <v>80</v>
      </c>
      <c r="C84" s="15"/>
      <c r="D84" s="16"/>
      <c r="E84" s="16"/>
      <c r="F84" s="22"/>
      <c r="G84" s="23"/>
      <c r="H84" s="59"/>
      <c r="I84" s="24">
        <f t="shared" si="1"/>
        <v>0</v>
      </c>
    </row>
    <row r="85" spans="2:9" x14ac:dyDescent="0.25">
      <c r="B85" s="14">
        <v>81</v>
      </c>
      <c r="C85" s="15"/>
      <c r="D85" s="16"/>
      <c r="E85" s="16"/>
      <c r="F85" s="22"/>
      <c r="G85" s="23"/>
      <c r="H85" s="59"/>
      <c r="I85" s="24">
        <f t="shared" si="1"/>
        <v>0</v>
      </c>
    </row>
    <row r="86" spans="2:9" x14ac:dyDescent="0.25">
      <c r="B86" s="14">
        <v>82</v>
      </c>
      <c r="C86" s="15"/>
      <c r="D86" s="16"/>
      <c r="E86" s="16"/>
      <c r="F86" s="22"/>
      <c r="G86" s="23"/>
      <c r="H86" s="59"/>
      <c r="I86" s="24">
        <f t="shared" si="1"/>
        <v>0</v>
      </c>
    </row>
    <row r="87" spans="2:9" x14ac:dyDescent="0.25">
      <c r="B87" s="14">
        <v>83</v>
      </c>
      <c r="C87" s="15"/>
      <c r="D87" s="16"/>
      <c r="E87" s="16"/>
      <c r="F87" s="22"/>
      <c r="G87" s="23"/>
      <c r="H87" s="59"/>
      <c r="I87" s="24">
        <f t="shared" si="1"/>
        <v>0</v>
      </c>
    </row>
    <row r="88" spans="2:9" x14ac:dyDescent="0.25">
      <c r="B88" s="14">
        <v>84</v>
      </c>
      <c r="C88" s="15"/>
      <c r="D88" s="16"/>
      <c r="E88" s="16"/>
      <c r="F88" s="22"/>
      <c r="G88" s="23"/>
      <c r="H88" s="59"/>
      <c r="I88" s="24">
        <f t="shared" si="1"/>
        <v>0</v>
      </c>
    </row>
    <row r="89" spans="2:9" x14ac:dyDescent="0.25">
      <c r="B89" s="14">
        <v>85</v>
      </c>
      <c r="C89" s="15"/>
      <c r="D89" s="16"/>
      <c r="E89" s="16"/>
      <c r="F89" s="22"/>
      <c r="G89" s="23"/>
      <c r="H89" s="59"/>
      <c r="I89" s="24">
        <f t="shared" si="1"/>
        <v>0</v>
      </c>
    </row>
    <row r="90" spans="2:9" x14ac:dyDescent="0.25">
      <c r="B90" s="14">
        <v>86</v>
      </c>
      <c r="C90" s="15"/>
      <c r="D90" s="16"/>
      <c r="E90" s="16"/>
      <c r="F90" s="22"/>
      <c r="G90" s="23"/>
      <c r="H90" s="59"/>
      <c r="I90" s="24">
        <f t="shared" si="1"/>
        <v>0</v>
      </c>
    </row>
    <row r="91" spans="2:9" x14ac:dyDescent="0.25">
      <c r="B91" s="14">
        <v>87</v>
      </c>
      <c r="C91" s="15"/>
      <c r="D91" s="16"/>
      <c r="E91" s="16"/>
      <c r="F91" s="22"/>
      <c r="G91" s="23"/>
      <c r="H91" s="59"/>
      <c r="I91" s="24">
        <f t="shared" si="1"/>
        <v>0</v>
      </c>
    </row>
    <row r="92" spans="2:9" x14ac:dyDescent="0.25">
      <c r="B92" s="14">
        <v>88</v>
      </c>
      <c r="C92" s="15"/>
      <c r="D92" s="16"/>
      <c r="E92" s="16"/>
      <c r="F92" s="22"/>
      <c r="G92" s="23"/>
      <c r="H92" s="59"/>
      <c r="I92" s="24">
        <f t="shared" si="1"/>
        <v>0</v>
      </c>
    </row>
    <row r="93" spans="2:9" x14ac:dyDescent="0.25">
      <c r="B93" s="14">
        <v>89</v>
      </c>
      <c r="C93" s="15"/>
      <c r="D93" s="16"/>
      <c r="E93" s="16"/>
      <c r="F93" s="22"/>
      <c r="G93" s="23"/>
      <c r="H93" s="59"/>
      <c r="I93" s="24">
        <f t="shared" si="1"/>
        <v>0</v>
      </c>
    </row>
    <row r="94" spans="2:9" x14ac:dyDescent="0.25">
      <c r="B94" s="14">
        <v>90</v>
      </c>
      <c r="C94" s="15"/>
      <c r="D94" s="16"/>
      <c r="E94" s="16"/>
      <c r="F94" s="22"/>
      <c r="G94" s="23"/>
      <c r="H94" s="59"/>
      <c r="I94" s="24">
        <f t="shared" si="1"/>
        <v>0</v>
      </c>
    </row>
    <row r="95" spans="2:9" x14ac:dyDescent="0.25">
      <c r="B95" s="14">
        <v>91</v>
      </c>
      <c r="C95" s="15"/>
      <c r="D95" s="16"/>
      <c r="E95" s="16"/>
      <c r="F95" s="22"/>
      <c r="G95" s="23"/>
      <c r="H95" s="59"/>
      <c r="I95" s="24">
        <f t="shared" si="1"/>
        <v>0</v>
      </c>
    </row>
    <row r="96" spans="2:9" x14ac:dyDescent="0.25">
      <c r="B96" s="14">
        <v>92</v>
      </c>
      <c r="C96" s="15"/>
      <c r="D96" s="16"/>
      <c r="E96" s="16"/>
      <c r="F96" s="22"/>
      <c r="G96" s="23"/>
      <c r="H96" s="59"/>
      <c r="I96" s="24">
        <f t="shared" si="1"/>
        <v>0</v>
      </c>
    </row>
    <row r="97" spans="2:9" x14ac:dyDescent="0.25">
      <c r="B97" s="14">
        <v>93</v>
      </c>
      <c r="C97" s="15"/>
      <c r="D97" s="16"/>
      <c r="E97" s="16"/>
      <c r="F97" s="22"/>
      <c r="G97" s="23"/>
      <c r="H97" s="59"/>
      <c r="I97" s="24">
        <f t="shared" si="1"/>
        <v>0</v>
      </c>
    </row>
    <row r="98" spans="2:9" x14ac:dyDescent="0.25">
      <c r="B98" s="14">
        <v>94</v>
      </c>
      <c r="C98" s="15"/>
      <c r="D98" s="16"/>
      <c r="E98" s="16"/>
      <c r="F98" s="22"/>
      <c r="G98" s="23"/>
      <c r="H98" s="59"/>
      <c r="I98" s="24">
        <f t="shared" si="1"/>
        <v>0</v>
      </c>
    </row>
    <row r="99" spans="2:9" x14ac:dyDescent="0.25">
      <c r="B99" s="14">
        <v>95</v>
      </c>
      <c r="C99" s="15"/>
      <c r="D99" s="16"/>
      <c r="E99" s="16"/>
      <c r="F99" s="22"/>
      <c r="G99" s="23"/>
      <c r="H99" s="59"/>
      <c r="I99" s="24">
        <f t="shared" si="1"/>
        <v>0</v>
      </c>
    </row>
    <row r="100" spans="2:9" x14ac:dyDescent="0.25">
      <c r="B100" s="14">
        <v>96</v>
      </c>
      <c r="C100" s="15"/>
      <c r="D100" s="16"/>
      <c r="E100" s="16"/>
      <c r="F100" s="22"/>
      <c r="G100" s="23"/>
      <c r="H100" s="59"/>
      <c r="I100" s="24">
        <f t="shared" si="1"/>
        <v>0</v>
      </c>
    </row>
    <row r="101" spans="2:9" x14ac:dyDescent="0.25">
      <c r="B101" s="14">
        <v>97</v>
      </c>
      <c r="C101" s="15"/>
      <c r="D101" s="16"/>
      <c r="E101" s="16"/>
      <c r="F101" s="22"/>
      <c r="G101" s="23"/>
      <c r="H101" s="59"/>
      <c r="I101" s="24">
        <f t="shared" si="1"/>
        <v>0</v>
      </c>
    </row>
    <row r="102" spans="2:9" x14ac:dyDescent="0.25">
      <c r="B102" s="14">
        <v>98</v>
      </c>
      <c r="C102" s="15"/>
      <c r="D102" s="16"/>
      <c r="E102" s="16"/>
      <c r="F102" s="22"/>
      <c r="G102" s="23"/>
      <c r="H102" s="59"/>
      <c r="I102" s="24">
        <f t="shared" si="1"/>
        <v>0</v>
      </c>
    </row>
    <row r="103" spans="2:9" x14ac:dyDescent="0.25">
      <c r="B103" s="14">
        <v>99</v>
      </c>
      <c r="C103" s="15"/>
      <c r="D103" s="16"/>
      <c r="E103" s="16"/>
      <c r="F103" s="22"/>
      <c r="G103" s="23"/>
      <c r="H103" s="59"/>
      <c r="I103" s="24">
        <f t="shared" si="1"/>
        <v>0</v>
      </c>
    </row>
    <row r="104" spans="2:9" x14ac:dyDescent="0.25">
      <c r="B104" s="14">
        <v>100</v>
      </c>
      <c r="C104" s="15"/>
      <c r="D104" s="16"/>
      <c r="E104" s="16"/>
      <c r="F104" s="22"/>
      <c r="G104" s="23"/>
      <c r="H104" s="59"/>
      <c r="I104" s="24">
        <f t="shared" si="1"/>
        <v>0</v>
      </c>
    </row>
    <row r="105" spans="2:9" x14ac:dyDescent="0.25">
      <c r="B105" s="14">
        <v>101</v>
      </c>
      <c r="C105" s="15"/>
      <c r="D105" s="16"/>
      <c r="E105" s="16"/>
      <c r="F105" s="22"/>
      <c r="G105" s="23"/>
      <c r="H105" s="59"/>
      <c r="I105" s="24">
        <f t="shared" si="1"/>
        <v>0</v>
      </c>
    </row>
    <row r="106" spans="2:9" x14ac:dyDescent="0.25">
      <c r="B106" s="14">
        <v>102</v>
      </c>
      <c r="C106" s="15"/>
      <c r="D106" s="16"/>
      <c r="E106" s="16"/>
      <c r="F106" s="22"/>
      <c r="G106" s="23"/>
      <c r="H106" s="59"/>
      <c r="I106" s="24">
        <f t="shared" si="1"/>
        <v>0</v>
      </c>
    </row>
    <row r="107" spans="2:9" x14ac:dyDescent="0.25">
      <c r="B107" s="14">
        <v>103</v>
      </c>
      <c r="C107" s="15"/>
      <c r="D107" s="16"/>
      <c r="E107" s="16"/>
      <c r="F107" s="22"/>
      <c r="G107" s="23"/>
      <c r="H107" s="59"/>
      <c r="I107" s="24">
        <f t="shared" si="1"/>
        <v>0</v>
      </c>
    </row>
    <row r="108" spans="2:9" x14ac:dyDescent="0.25">
      <c r="B108" s="14">
        <v>104</v>
      </c>
      <c r="C108" s="15"/>
      <c r="D108" s="16"/>
      <c r="E108" s="16"/>
      <c r="F108" s="22"/>
      <c r="G108" s="23"/>
      <c r="H108" s="59"/>
      <c r="I108" s="24">
        <f t="shared" si="1"/>
        <v>0</v>
      </c>
    </row>
    <row r="109" spans="2:9" x14ac:dyDescent="0.25">
      <c r="B109" s="14">
        <v>105</v>
      </c>
      <c r="C109" s="15"/>
      <c r="D109" s="16"/>
      <c r="E109" s="16"/>
      <c r="F109" s="22"/>
      <c r="G109" s="23"/>
      <c r="H109" s="59"/>
      <c r="I109" s="24">
        <f t="shared" si="1"/>
        <v>0</v>
      </c>
    </row>
    <row r="110" spans="2:9" x14ac:dyDescent="0.25">
      <c r="B110" s="14">
        <v>106</v>
      </c>
      <c r="C110" s="15"/>
      <c r="D110" s="16"/>
      <c r="E110" s="16"/>
      <c r="F110" s="22"/>
      <c r="G110" s="23"/>
      <c r="H110" s="59"/>
      <c r="I110" s="24">
        <f t="shared" si="1"/>
        <v>0</v>
      </c>
    </row>
    <row r="111" spans="2:9" x14ac:dyDescent="0.25">
      <c r="B111" s="14">
        <v>107</v>
      </c>
      <c r="C111" s="15"/>
      <c r="D111" s="16"/>
      <c r="E111" s="16"/>
      <c r="F111" s="22"/>
      <c r="G111" s="23"/>
      <c r="H111" s="59"/>
      <c r="I111" s="24">
        <f t="shared" si="1"/>
        <v>0</v>
      </c>
    </row>
    <row r="112" spans="2:9" x14ac:dyDescent="0.25">
      <c r="B112" s="14">
        <v>108</v>
      </c>
      <c r="C112" s="15"/>
      <c r="D112" s="16"/>
      <c r="E112" s="16"/>
      <c r="F112" s="22"/>
      <c r="G112" s="23"/>
      <c r="H112" s="59"/>
      <c r="I112" s="24">
        <f t="shared" si="1"/>
        <v>0</v>
      </c>
    </row>
    <row r="113" spans="2:9" x14ac:dyDescent="0.25">
      <c r="B113" s="14">
        <v>109</v>
      </c>
      <c r="C113" s="15"/>
      <c r="D113" s="16"/>
      <c r="E113" s="16"/>
      <c r="F113" s="22"/>
      <c r="G113" s="23"/>
      <c r="H113" s="59"/>
      <c r="I113" s="24">
        <f t="shared" si="1"/>
        <v>0</v>
      </c>
    </row>
    <row r="114" spans="2:9" x14ac:dyDescent="0.25">
      <c r="B114" s="14">
        <v>110</v>
      </c>
      <c r="C114" s="15"/>
      <c r="D114" s="16"/>
      <c r="E114" s="16"/>
      <c r="F114" s="22"/>
      <c r="G114" s="23"/>
      <c r="H114" s="59"/>
      <c r="I114" s="24">
        <f t="shared" si="1"/>
        <v>0</v>
      </c>
    </row>
    <row r="115" spans="2:9" x14ac:dyDescent="0.25">
      <c r="B115" s="14">
        <v>111</v>
      </c>
      <c r="C115" s="15"/>
      <c r="D115" s="16"/>
      <c r="E115" s="16"/>
      <c r="F115" s="22"/>
      <c r="G115" s="23"/>
      <c r="H115" s="59"/>
      <c r="I115" s="24">
        <f t="shared" si="1"/>
        <v>0</v>
      </c>
    </row>
    <row r="116" spans="2:9" x14ac:dyDescent="0.25">
      <c r="B116" s="14">
        <v>112</v>
      </c>
      <c r="C116" s="15"/>
      <c r="D116" s="16"/>
      <c r="E116" s="16"/>
      <c r="F116" s="22"/>
      <c r="G116" s="23"/>
      <c r="H116" s="59"/>
      <c r="I116" s="24">
        <f t="shared" si="1"/>
        <v>0</v>
      </c>
    </row>
    <row r="117" spans="2:9" x14ac:dyDescent="0.25">
      <c r="B117" s="14">
        <v>113</v>
      </c>
      <c r="C117" s="15"/>
      <c r="D117" s="16"/>
      <c r="E117" s="16"/>
      <c r="F117" s="22"/>
      <c r="G117" s="23"/>
      <c r="H117" s="59"/>
      <c r="I117" s="24">
        <f t="shared" si="1"/>
        <v>0</v>
      </c>
    </row>
    <row r="118" spans="2:9" x14ac:dyDescent="0.25">
      <c r="B118" s="14">
        <v>114</v>
      </c>
      <c r="C118" s="15"/>
      <c r="D118" s="16"/>
      <c r="E118" s="16"/>
      <c r="F118" s="22"/>
      <c r="G118" s="23"/>
      <c r="H118" s="59"/>
      <c r="I118" s="24">
        <f t="shared" si="1"/>
        <v>0</v>
      </c>
    </row>
    <row r="119" spans="2:9" x14ac:dyDescent="0.25">
      <c r="B119" s="14">
        <v>115</v>
      </c>
      <c r="C119" s="15"/>
      <c r="D119" s="16"/>
      <c r="E119" s="16"/>
      <c r="F119" s="22"/>
      <c r="G119" s="23"/>
      <c r="H119" s="59"/>
      <c r="I119" s="24">
        <f t="shared" si="1"/>
        <v>0</v>
      </c>
    </row>
    <row r="120" spans="2:9" x14ac:dyDescent="0.25">
      <c r="B120" s="14">
        <v>116</v>
      </c>
      <c r="C120" s="15"/>
      <c r="D120" s="16"/>
      <c r="E120" s="16"/>
      <c r="F120" s="22"/>
      <c r="G120" s="23"/>
      <c r="H120" s="59"/>
      <c r="I120" s="24">
        <f t="shared" si="1"/>
        <v>0</v>
      </c>
    </row>
    <row r="121" spans="2:9" x14ac:dyDescent="0.25">
      <c r="B121" s="14">
        <v>117</v>
      </c>
      <c r="C121" s="15"/>
      <c r="D121" s="16"/>
      <c r="E121" s="16"/>
      <c r="F121" s="22"/>
      <c r="G121" s="23"/>
      <c r="H121" s="59"/>
      <c r="I121" s="24">
        <f t="shared" si="1"/>
        <v>0</v>
      </c>
    </row>
    <row r="122" spans="2:9" x14ac:dyDescent="0.25">
      <c r="B122" s="14">
        <v>118</v>
      </c>
      <c r="C122" s="15"/>
      <c r="D122" s="16"/>
      <c r="E122" s="16"/>
      <c r="F122" s="22"/>
      <c r="G122" s="23"/>
      <c r="H122" s="59"/>
      <c r="I122" s="24">
        <f t="shared" si="1"/>
        <v>0</v>
      </c>
    </row>
    <row r="123" spans="2:9" x14ac:dyDescent="0.25">
      <c r="B123" s="14">
        <v>119</v>
      </c>
      <c r="C123" s="15"/>
      <c r="D123" s="16"/>
      <c r="E123" s="16"/>
      <c r="F123" s="22"/>
      <c r="G123" s="23"/>
      <c r="H123" s="59"/>
      <c r="I123" s="24">
        <f t="shared" si="1"/>
        <v>0</v>
      </c>
    </row>
    <row r="124" spans="2:9" x14ac:dyDescent="0.25">
      <c r="B124" s="14">
        <v>120</v>
      </c>
      <c r="C124" s="15"/>
      <c r="D124" s="16"/>
      <c r="E124" s="16"/>
      <c r="F124" s="22"/>
      <c r="G124" s="23"/>
      <c r="H124" s="59"/>
      <c r="I124" s="24">
        <f t="shared" si="1"/>
        <v>0</v>
      </c>
    </row>
    <row r="125" spans="2:9" x14ac:dyDescent="0.25">
      <c r="B125" s="14">
        <v>121</v>
      </c>
      <c r="C125" s="15"/>
      <c r="D125" s="16"/>
      <c r="E125" s="16"/>
      <c r="F125" s="22"/>
      <c r="G125" s="23"/>
      <c r="H125" s="59"/>
      <c r="I125" s="24">
        <f t="shared" si="1"/>
        <v>0</v>
      </c>
    </row>
    <row r="126" spans="2:9" x14ac:dyDescent="0.25">
      <c r="B126" s="14">
        <v>122</v>
      </c>
      <c r="C126" s="15"/>
      <c r="D126" s="16"/>
      <c r="E126" s="16"/>
      <c r="F126" s="22"/>
      <c r="G126" s="23"/>
      <c r="H126" s="59"/>
      <c r="I126" s="24">
        <f t="shared" si="1"/>
        <v>0</v>
      </c>
    </row>
    <row r="127" spans="2:9" x14ac:dyDescent="0.25">
      <c r="B127" s="14">
        <v>123</v>
      </c>
      <c r="C127" s="15"/>
      <c r="D127" s="16"/>
      <c r="E127" s="16"/>
      <c r="F127" s="22"/>
      <c r="G127" s="23"/>
      <c r="H127" s="59"/>
      <c r="I127" s="24">
        <f t="shared" si="1"/>
        <v>0</v>
      </c>
    </row>
    <row r="128" spans="2:9" x14ac:dyDescent="0.25">
      <c r="B128" s="14">
        <v>124</v>
      </c>
      <c r="C128" s="15"/>
      <c r="D128" s="16"/>
      <c r="E128" s="16"/>
      <c r="F128" s="22"/>
      <c r="G128" s="23"/>
      <c r="H128" s="59"/>
      <c r="I128" s="24">
        <f t="shared" si="1"/>
        <v>0</v>
      </c>
    </row>
    <row r="129" spans="2:9" x14ac:dyDescent="0.25">
      <c r="B129" s="14">
        <v>125</v>
      </c>
      <c r="C129" s="15"/>
      <c r="D129" s="16"/>
      <c r="E129" s="16"/>
      <c r="F129" s="22"/>
      <c r="G129" s="23"/>
      <c r="H129" s="59"/>
      <c r="I129" s="24">
        <f t="shared" si="1"/>
        <v>0</v>
      </c>
    </row>
    <row r="130" spans="2:9" x14ac:dyDescent="0.25">
      <c r="B130" s="14">
        <v>126</v>
      </c>
      <c r="C130" s="15"/>
      <c r="D130" s="16"/>
      <c r="E130" s="16"/>
      <c r="F130" s="22"/>
      <c r="G130" s="23"/>
      <c r="H130" s="59"/>
      <c r="I130" s="24">
        <f t="shared" si="1"/>
        <v>0</v>
      </c>
    </row>
    <row r="131" spans="2:9" x14ac:dyDescent="0.25">
      <c r="B131" s="14">
        <v>127</v>
      </c>
      <c r="C131" s="15"/>
      <c r="D131" s="16"/>
      <c r="E131" s="16"/>
      <c r="F131" s="22"/>
      <c r="G131" s="23"/>
      <c r="H131" s="59"/>
      <c r="I131" s="24">
        <f t="shared" si="1"/>
        <v>0</v>
      </c>
    </row>
    <row r="132" spans="2:9" x14ac:dyDescent="0.25">
      <c r="B132" s="14">
        <v>128</v>
      </c>
      <c r="C132" s="15"/>
      <c r="D132" s="16"/>
      <c r="E132" s="16"/>
      <c r="F132" s="22"/>
      <c r="G132" s="23"/>
      <c r="H132" s="59"/>
      <c r="I132" s="24">
        <f t="shared" si="1"/>
        <v>0</v>
      </c>
    </row>
    <row r="133" spans="2:9" x14ac:dyDescent="0.25">
      <c r="B133" s="14">
        <v>129</v>
      </c>
      <c r="C133" s="15"/>
      <c r="D133" s="16"/>
      <c r="E133" s="16"/>
      <c r="F133" s="22"/>
      <c r="G133" s="23"/>
      <c r="H133" s="59"/>
      <c r="I133" s="24">
        <f t="shared" si="1"/>
        <v>0</v>
      </c>
    </row>
    <row r="134" spans="2:9" x14ac:dyDescent="0.25">
      <c r="B134" s="14">
        <v>130</v>
      </c>
      <c r="C134" s="15"/>
      <c r="D134" s="16"/>
      <c r="E134" s="16"/>
      <c r="F134" s="22"/>
      <c r="G134" s="23"/>
      <c r="H134" s="59"/>
      <c r="I134" s="24">
        <f t="shared" si="1"/>
        <v>0</v>
      </c>
    </row>
    <row r="135" spans="2:9" x14ac:dyDescent="0.25">
      <c r="B135" s="14">
        <v>131</v>
      </c>
      <c r="C135" s="15"/>
      <c r="D135" s="16"/>
      <c r="E135" s="16"/>
      <c r="F135" s="22"/>
      <c r="G135" s="23"/>
      <c r="H135" s="59"/>
      <c r="I135" s="24">
        <f t="shared" si="1"/>
        <v>0</v>
      </c>
    </row>
    <row r="136" spans="2:9" x14ac:dyDescent="0.25">
      <c r="B136" s="14">
        <v>132</v>
      </c>
      <c r="C136" s="15"/>
      <c r="D136" s="16"/>
      <c r="E136" s="16"/>
      <c r="F136" s="22"/>
      <c r="G136" s="23"/>
      <c r="H136" s="59"/>
      <c r="I136" s="24">
        <f t="shared" ref="I136:I199" si="2">IF(OR(G136,H136&gt;0),(I135+G136-H136),0)</f>
        <v>0</v>
      </c>
    </row>
    <row r="137" spans="2:9" x14ac:dyDescent="0.25">
      <c r="B137" s="14">
        <v>133</v>
      </c>
      <c r="C137" s="15"/>
      <c r="D137" s="16"/>
      <c r="E137" s="16"/>
      <c r="F137" s="22"/>
      <c r="G137" s="23"/>
      <c r="H137" s="59"/>
      <c r="I137" s="24">
        <f t="shared" si="2"/>
        <v>0</v>
      </c>
    </row>
    <row r="138" spans="2:9" x14ac:dyDescent="0.25">
      <c r="B138" s="14">
        <v>134</v>
      </c>
      <c r="C138" s="15"/>
      <c r="D138" s="16"/>
      <c r="E138" s="16"/>
      <c r="F138" s="22"/>
      <c r="G138" s="23"/>
      <c r="H138" s="59"/>
      <c r="I138" s="24">
        <f t="shared" si="2"/>
        <v>0</v>
      </c>
    </row>
    <row r="139" spans="2:9" x14ac:dyDescent="0.25">
      <c r="B139" s="14">
        <v>135</v>
      </c>
      <c r="C139" s="15"/>
      <c r="D139" s="16"/>
      <c r="E139" s="16"/>
      <c r="F139" s="22"/>
      <c r="G139" s="23"/>
      <c r="H139" s="59"/>
      <c r="I139" s="24">
        <f t="shared" si="2"/>
        <v>0</v>
      </c>
    </row>
    <row r="140" spans="2:9" x14ac:dyDescent="0.25">
      <c r="B140" s="14">
        <v>136</v>
      </c>
      <c r="C140" s="15"/>
      <c r="D140" s="16"/>
      <c r="E140" s="16"/>
      <c r="F140" s="22"/>
      <c r="G140" s="23"/>
      <c r="H140" s="59"/>
      <c r="I140" s="24">
        <f t="shared" si="2"/>
        <v>0</v>
      </c>
    </row>
    <row r="141" spans="2:9" x14ac:dyDescent="0.25">
      <c r="B141" s="14">
        <v>137</v>
      </c>
      <c r="C141" s="15"/>
      <c r="D141" s="16"/>
      <c r="E141" s="16"/>
      <c r="F141" s="22"/>
      <c r="G141" s="23"/>
      <c r="H141" s="59"/>
      <c r="I141" s="24">
        <f t="shared" si="2"/>
        <v>0</v>
      </c>
    </row>
    <row r="142" spans="2:9" x14ac:dyDescent="0.25">
      <c r="B142" s="14">
        <v>138</v>
      </c>
      <c r="C142" s="15"/>
      <c r="D142" s="16"/>
      <c r="E142" s="16"/>
      <c r="F142" s="22"/>
      <c r="G142" s="23"/>
      <c r="H142" s="59"/>
      <c r="I142" s="24">
        <f t="shared" si="2"/>
        <v>0</v>
      </c>
    </row>
    <row r="143" spans="2:9" x14ac:dyDescent="0.25">
      <c r="B143" s="14">
        <v>139</v>
      </c>
      <c r="C143" s="15"/>
      <c r="D143" s="16"/>
      <c r="E143" s="16"/>
      <c r="F143" s="22"/>
      <c r="G143" s="23"/>
      <c r="H143" s="59"/>
      <c r="I143" s="24">
        <f t="shared" si="2"/>
        <v>0</v>
      </c>
    </row>
    <row r="144" spans="2:9" x14ac:dyDescent="0.25">
      <c r="B144" s="14">
        <v>140</v>
      </c>
      <c r="C144" s="15"/>
      <c r="D144" s="16"/>
      <c r="E144" s="16"/>
      <c r="F144" s="22"/>
      <c r="G144" s="23"/>
      <c r="H144" s="59"/>
      <c r="I144" s="24">
        <f t="shared" si="2"/>
        <v>0</v>
      </c>
    </row>
    <row r="145" spans="2:9" x14ac:dyDescent="0.25">
      <c r="B145" s="14">
        <v>141</v>
      </c>
      <c r="C145" s="15"/>
      <c r="D145" s="16"/>
      <c r="E145" s="16"/>
      <c r="F145" s="22"/>
      <c r="G145" s="23"/>
      <c r="H145" s="59"/>
      <c r="I145" s="24">
        <f t="shared" si="2"/>
        <v>0</v>
      </c>
    </row>
    <row r="146" spans="2:9" x14ac:dyDescent="0.25">
      <c r="B146" s="14">
        <v>142</v>
      </c>
      <c r="C146" s="15"/>
      <c r="D146" s="16"/>
      <c r="E146" s="16"/>
      <c r="F146" s="22"/>
      <c r="G146" s="23"/>
      <c r="H146" s="59"/>
      <c r="I146" s="24">
        <f t="shared" si="2"/>
        <v>0</v>
      </c>
    </row>
    <row r="147" spans="2:9" x14ac:dyDescent="0.25">
      <c r="B147" s="14">
        <v>143</v>
      </c>
      <c r="C147" s="15"/>
      <c r="D147" s="16"/>
      <c r="E147" s="16"/>
      <c r="F147" s="22"/>
      <c r="G147" s="23"/>
      <c r="H147" s="59"/>
      <c r="I147" s="24">
        <f>IF(OR(G147,H147&gt;0),(I146+G147-H147),0)</f>
        <v>0</v>
      </c>
    </row>
    <row r="148" spans="2:9" x14ac:dyDescent="0.25">
      <c r="B148" s="14">
        <v>144</v>
      </c>
      <c r="C148" s="15"/>
      <c r="D148" s="16"/>
      <c r="E148" s="16"/>
      <c r="F148" s="22"/>
      <c r="G148" s="23"/>
      <c r="H148" s="59"/>
      <c r="I148" s="24">
        <f t="shared" si="2"/>
        <v>0</v>
      </c>
    </row>
    <row r="149" spans="2:9" x14ac:dyDescent="0.25">
      <c r="B149" s="14">
        <v>145</v>
      </c>
      <c r="C149" s="15"/>
      <c r="D149" s="16"/>
      <c r="E149" s="16"/>
      <c r="F149" s="22"/>
      <c r="G149" s="23"/>
      <c r="H149" s="59"/>
      <c r="I149" s="24">
        <f t="shared" si="2"/>
        <v>0</v>
      </c>
    </row>
    <row r="150" spans="2:9" x14ac:dyDescent="0.25">
      <c r="B150" s="14">
        <v>146</v>
      </c>
      <c r="C150" s="15"/>
      <c r="D150" s="16"/>
      <c r="E150" s="16"/>
      <c r="F150" s="22"/>
      <c r="G150" s="23"/>
      <c r="H150" s="59"/>
      <c r="I150" s="24">
        <f t="shared" si="2"/>
        <v>0</v>
      </c>
    </row>
    <row r="151" spans="2:9" x14ac:dyDescent="0.25">
      <c r="B151" s="14">
        <v>147</v>
      </c>
      <c r="C151" s="15"/>
      <c r="D151" s="16"/>
      <c r="E151" s="16"/>
      <c r="F151" s="22"/>
      <c r="G151" s="23"/>
      <c r="H151" s="59"/>
      <c r="I151" s="24">
        <f t="shared" si="2"/>
        <v>0</v>
      </c>
    </row>
    <row r="152" spans="2:9" x14ac:dyDescent="0.25">
      <c r="B152" s="14">
        <v>148</v>
      </c>
      <c r="C152" s="15"/>
      <c r="D152" s="16"/>
      <c r="E152" s="16"/>
      <c r="F152" s="22"/>
      <c r="G152" s="23"/>
      <c r="H152" s="59"/>
      <c r="I152" s="24">
        <f t="shared" si="2"/>
        <v>0</v>
      </c>
    </row>
    <row r="153" spans="2:9" x14ac:dyDescent="0.25">
      <c r="B153" s="14">
        <v>149</v>
      </c>
      <c r="C153" s="15"/>
      <c r="D153" s="16"/>
      <c r="E153" s="16"/>
      <c r="F153" s="22"/>
      <c r="G153" s="23"/>
      <c r="H153" s="59"/>
      <c r="I153" s="24">
        <f t="shared" si="2"/>
        <v>0</v>
      </c>
    </row>
    <row r="154" spans="2:9" x14ac:dyDescent="0.25">
      <c r="B154" s="14">
        <v>150</v>
      </c>
      <c r="C154" s="15"/>
      <c r="D154" s="16"/>
      <c r="E154" s="16"/>
      <c r="F154" s="22"/>
      <c r="G154" s="23"/>
      <c r="H154" s="59"/>
      <c r="I154" s="24">
        <f t="shared" si="2"/>
        <v>0</v>
      </c>
    </row>
    <row r="155" spans="2:9" x14ac:dyDescent="0.25">
      <c r="B155" s="14">
        <v>151</v>
      </c>
      <c r="C155" s="15"/>
      <c r="D155" s="16"/>
      <c r="E155" s="16"/>
      <c r="F155" s="22"/>
      <c r="G155" s="23"/>
      <c r="H155" s="59"/>
      <c r="I155" s="24">
        <f t="shared" si="2"/>
        <v>0</v>
      </c>
    </row>
    <row r="156" spans="2:9" x14ac:dyDescent="0.25">
      <c r="B156" s="14">
        <v>152</v>
      </c>
      <c r="C156" s="15"/>
      <c r="D156" s="16"/>
      <c r="E156" s="16"/>
      <c r="F156" s="22"/>
      <c r="G156" s="23"/>
      <c r="H156" s="59"/>
      <c r="I156" s="24">
        <f t="shared" si="2"/>
        <v>0</v>
      </c>
    </row>
    <row r="157" spans="2:9" x14ac:dyDescent="0.25">
      <c r="B157" s="14">
        <v>153</v>
      </c>
      <c r="C157" s="15"/>
      <c r="D157" s="16"/>
      <c r="E157" s="16"/>
      <c r="F157" s="22"/>
      <c r="G157" s="23"/>
      <c r="H157" s="59"/>
      <c r="I157" s="24">
        <f t="shared" si="2"/>
        <v>0</v>
      </c>
    </row>
    <row r="158" spans="2:9" x14ac:dyDescent="0.25">
      <c r="B158" s="14">
        <v>154</v>
      </c>
      <c r="C158" s="15"/>
      <c r="D158" s="16"/>
      <c r="E158" s="16"/>
      <c r="F158" s="22"/>
      <c r="G158" s="23"/>
      <c r="H158" s="59"/>
      <c r="I158" s="24">
        <f t="shared" si="2"/>
        <v>0</v>
      </c>
    </row>
    <row r="159" spans="2:9" x14ac:dyDescent="0.25">
      <c r="B159" s="14">
        <v>155</v>
      </c>
      <c r="C159" s="15"/>
      <c r="D159" s="16"/>
      <c r="E159" s="16"/>
      <c r="F159" s="22"/>
      <c r="G159" s="23"/>
      <c r="H159" s="59"/>
      <c r="I159" s="24">
        <f t="shared" si="2"/>
        <v>0</v>
      </c>
    </row>
    <row r="160" spans="2:9" x14ac:dyDescent="0.25">
      <c r="B160" s="14">
        <v>156</v>
      </c>
      <c r="C160" s="15"/>
      <c r="D160" s="16"/>
      <c r="E160" s="16"/>
      <c r="F160" s="22"/>
      <c r="G160" s="23"/>
      <c r="H160" s="59"/>
      <c r="I160" s="24">
        <f t="shared" si="2"/>
        <v>0</v>
      </c>
    </row>
    <row r="161" spans="2:9" x14ac:dyDescent="0.25">
      <c r="B161" s="14">
        <v>157</v>
      </c>
      <c r="C161" s="15"/>
      <c r="D161" s="16"/>
      <c r="E161" s="16"/>
      <c r="F161" s="22"/>
      <c r="G161" s="23"/>
      <c r="H161" s="59"/>
      <c r="I161" s="24">
        <f t="shared" si="2"/>
        <v>0</v>
      </c>
    </row>
    <row r="162" spans="2:9" x14ac:dyDescent="0.25">
      <c r="B162" s="14">
        <v>158</v>
      </c>
      <c r="C162" s="15"/>
      <c r="D162" s="16"/>
      <c r="E162" s="16"/>
      <c r="F162" s="22"/>
      <c r="G162" s="23"/>
      <c r="H162" s="59"/>
      <c r="I162" s="24">
        <f t="shared" si="2"/>
        <v>0</v>
      </c>
    </row>
    <row r="163" spans="2:9" x14ac:dyDescent="0.25">
      <c r="B163" s="14">
        <v>159</v>
      </c>
      <c r="C163" s="15"/>
      <c r="D163" s="16"/>
      <c r="E163" s="16"/>
      <c r="F163" s="22"/>
      <c r="G163" s="23"/>
      <c r="H163" s="59"/>
      <c r="I163" s="24">
        <f t="shared" si="2"/>
        <v>0</v>
      </c>
    </row>
    <row r="164" spans="2:9" x14ac:dyDescent="0.25">
      <c r="B164" s="14">
        <v>160</v>
      </c>
      <c r="C164" s="15"/>
      <c r="D164" s="16"/>
      <c r="E164" s="16"/>
      <c r="F164" s="22"/>
      <c r="G164" s="23"/>
      <c r="H164" s="59"/>
      <c r="I164" s="24">
        <f t="shared" si="2"/>
        <v>0</v>
      </c>
    </row>
    <row r="165" spans="2:9" x14ac:dyDescent="0.25">
      <c r="B165" s="14">
        <v>161</v>
      </c>
      <c r="C165" s="15"/>
      <c r="D165" s="16"/>
      <c r="E165" s="16"/>
      <c r="F165" s="22"/>
      <c r="G165" s="23"/>
      <c r="H165" s="59"/>
      <c r="I165" s="24">
        <f t="shared" si="2"/>
        <v>0</v>
      </c>
    </row>
    <row r="166" spans="2:9" x14ac:dyDescent="0.25">
      <c r="B166" s="14">
        <v>162</v>
      </c>
      <c r="C166" s="15"/>
      <c r="D166" s="16"/>
      <c r="E166" s="16"/>
      <c r="F166" s="22"/>
      <c r="G166" s="23"/>
      <c r="H166" s="59"/>
      <c r="I166" s="24">
        <f t="shared" si="2"/>
        <v>0</v>
      </c>
    </row>
    <row r="167" spans="2:9" x14ac:dyDescent="0.25">
      <c r="B167" s="14">
        <v>163</v>
      </c>
      <c r="C167" s="15"/>
      <c r="D167" s="16"/>
      <c r="E167" s="16"/>
      <c r="F167" s="22"/>
      <c r="G167" s="23"/>
      <c r="H167" s="59"/>
      <c r="I167" s="24">
        <f t="shared" si="2"/>
        <v>0</v>
      </c>
    </row>
    <row r="168" spans="2:9" x14ac:dyDescent="0.25">
      <c r="B168" s="14">
        <v>164</v>
      </c>
      <c r="C168" s="15"/>
      <c r="D168" s="16"/>
      <c r="E168" s="16"/>
      <c r="F168" s="22"/>
      <c r="G168" s="23"/>
      <c r="H168" s="59"/>
      <c r="I168" s="24">
        <f t="shared" si="2"/>
        <v>0</v>
      </c>
    </row>
    <row r="169" spans="2:9" x14ac:dyDescent="0.25">
      <c r="B169" s="14">
        <v>165</v>
      </c>
      <c r="C169" s="15"/>
      <c r="D169" s="16"/>
      <c r="E169" s="16"/>
      <c r="F169" s="22"/>
      <c r="G169" s="23"/>
      <c r="H169" s="59"/>
      <c r="I169" s="24">
        <f t="shared" si="2"/>
        <v>0</v>
      </c>
    </row>
    <row r="170" spans="2:9" x14ac:dyDescent="0.25">
      <c r="B170" s="14">
        <v>166</v>
      </c>
      <c r="C170" s="15"/>
      <c r="D170" s="16"/>
      <c r="E170" s="16"/>
      <c r="F170" s="22"/>
      <c r="G170" s="23"/>
      <c r="H170" s="59"/>
      <c r="I170" s="24">
        <f t="shared" si="2"/>
        <v>0</v>
      </c>
    </row>
    <row r="171" spans="2:9" x14ac:dyDescent="0.25">
      <c r="B171" s="14">
        <v>167</v>
      </c>
      <c r="C171" s="15"/>
      <c r="D171" s="16"/>
      <c r="E171" s="16"/>
      <c r="F171" s="22"/>
      <c r="G171" s="23"/>
      <c r="H171" s="59"/>
      <c r="I171" s="24">
        <f t="shared" si="2"/>
        <v>0</v>
      </c>
    </row>
    <row r="172" spans="2:9" x14ac:dyDescent="0.25">
      <c r="B172" s="14">
        <v>168</v>
      </c>
      <c r="C172" s="15"/>
      <c r="D172" s="16"/>
      <c r="E172" s="16"/>
      <c r="F172" s="22"/>
      <c r="G172" s="23"/>
      <c r="H172" s="59"/>
      <c r="I172" s="24">
        <f t="shared" si="2"/>
        <v>0</v>
      </c>
    </row>
    <row r="173" spans="2:9" x14ac:dyDescent="0.25">
      <c r="B173" s="14">
        <v>169</v>
      </c>
      <c r="C173" s="15"/>
      <c r="D173" s="16"/>
      <c r="E173" s="16"/>
      <c r="F173" s="22"/>
      <c r="G173" s="23"/>
      <c r="H173" s="59"/>
      <c r="I173" s="24">
        <f t="shared" si="2"/>
        <v>0</v>
      </c>
    </row>
    <row r="174" spans="2:9" x14ac:dyDescent="0.25">
      <c r="B174" s="14">
        <v>170</v>
      </c>
      <c r="C174" s="15"/>
      <c r="D174" s="16"/>
      <c r="E174" s="16"/>
      <c r="F174" s="22"/>
      <c r="G174" s="23"/>
      <c r="H174" s="59"/>
      <c r="I174" s="24">
        <f t="shared" si="2"/>
        <v>0</v>
      </c>
    </row>
    <row r="175" spans="2:9" x14ac:dyDescent="0.25">
      <c r="B175" s="14">
        <v>171</v>
      </c>
      <c r="C175" s="15"/>
      <c r="D175" s="16"/>
      <c r="E175" s="16"/>
      <c r="F175" s="22"/>
      <c r="G175" s="23"/>
      <c r="H175" s="59"/>
      <c r="I175" s="24">
        <f t="shared" si="2"/>
        <v>0</v>
      </c>
    </row>
    <row r="176" spans="2:9" x14ac:dyDescent="0.25">
      <c r="B176" s="14">
        <v>172</v>
      </c>
      <c r="C176" s="15"/>
      <c r="D176" s="16"/>
      <c r="E176" s="16"/>
      <c r="F176" s="22"/>
      <c r="G176" s="23"/>
      <c r="H176" s="59"/>
      <c r="I176" s="24">
        <f t="shared" si="2"/>
        <v>0</v>
      </c>
    </row>
    <row r="177" spans="2:9" x14ac:dyDescent="0.25">
      <c r="B177" s="14">
        <v>173</v>
      </c>
      <c r="C177" s="15"/>
      <c r="D177" s="16"/>
      <c r="E177" s="16"/>
      <c r="F177" s="22"/>
      <c r="G177" s="23"/>
      <c r="H177" s="59"/>
      <c r="I177" s="24">
        <f t="shared" si="2"/>
        <v>0</v>
      </c>
    </row>
    <row r="178" spans="2:9" x14ac:dyDescent="0.25">
      <c r="B178" s="14">
        <v>174</v>
      </c>
      <c r="C178" s="15"/>
      <c r="D178" s="16"/>
      <c r="E178" s="16"/>
      <c r="F178" s="22"/>
      <c r="G178" s="23"/>
      <c r="H178" s="59"/>
      <c r="I178" s="24">
        <f t="shared" si="2"/>
        <v>0</v>
      </c>
    </row>
    <row r="179" spans="2:9" x14ac:dyDescent="0.25">
      <c r="B179" s="14">
        <v>175</v>
      </c>
      <c r="C179" s="15"/>
      <c r="D179" s="16"/>
      <c r="E179" s="16"/>
      <c r="F179" s="22"/>
      <c r="G179" s="23"/>
      <c r="H179" s="59"/>
      <c r="I179" s="24">
        <f t="shared" si="2"/>
        <v>0</v>
      </c>
    </row>
    <row r="180" spans="2:9" x14ac:dyDescent="0.25">
      <c r="B180" s="14">
        <v>176</v>
      </c>
      <c r="C180" s="15"/>
      <c r="D180" s="16"/>
      <c r="E180" s="16"/>
      <c r="F180" s="22"/>
      <c r="G180" s="23"/>
      <c r="H180" s="59"/>
      <c r="I180" s="24">
        <f t="shared" si="2"/>
        <v>0</v>
      </c>
    </row>
    <row r="181" spans="2:9" x14ac:dyDescent="0.25">
      <c r="B181" s="14">
        <v>177</v>
      </c>
      <c r="C181" s="15"/>
      <c r="D181" s="16"/>
      <c r="E181" s="16"/>
      <c r="F181" s="22"/>
      <c r="G181" s="23"/>
      <c r="H181" s="59"/>
      <c r="I181" s="24">
        <f t="shared" si="2"/>
        <v>0</v>
      </c>
    </row>
    <row r="182" spans="2:9" x14ac:dyDescent="0.25">
      <c r="B182" s="14">
        <v>178</v>
      </c>
      <c r="C182" s="15"/>
      <c r="D182" s="16"/>
      <c r="E182" s="16"/>
      <c r="F182" s="22"/>
      <c r="G182" s="23"/>
      <c r="H182" s="59"/>
      <c r="I182" s="24">
        <f t="shared" si="2"/>
        <v>0</v>
      </c>
    </row>
    <row r="183" spans="2:9" x14ac:dyDescent="0.25">
      <c r="B183" s="14">
        <v>179</v>
      </c>
      <c r="C183" s="15"/>
      <c r="D183" s="16"/>
      <c r="E183" s="16"/>
      <c r="F183" s="22"/>
      <c r="G183" s="23"/>
      <c r="H183" s="59"/>
      <c r="I183" s="24">
        <f t="shared" si="2"/>
        <v>0</v>
      </c>
    </row>
    <row r="184" spans="2:9" x14ac:dyDescent="0.25">
      <c r="B184" s="14">
        <v>180</v>
      </c>
      <c r="C184" s="15"/>
      <c r="D184" s="16"/>
      <c r="E184" s="16"/>
      <c r="F184" s="22"/>
      <c r="G184" s="23"/>
      <c r="H184" s="59"/>
      <c r="I184" s="24">
        <f t="shared" si="2"/>
        <v>0</v>
      </c>
    </row>
    <row r="185" spans="2:9" x14ac:dyDescent="0.25">
      <c r="B185" s="14">
        <v>181</v>
      </c>
      <c r="C185" s="15"/>
      <c r="D185" s="16"/>
      <c r="E185" s="16"/>
      <c r="F185" s="22"/>
      <c r="G185" s="23"/>
      <c r="H185" s="59"/>
      <c r="I185" s="24">
        <f t="shared" si="2"/>
        <v>0</v>
      </c>
    </row>
    <row r="186" spans="2:9" x14ac:dyDescent="0.25">
      <c r="B186" s="14">
        <v>182</v>
      </c>
      <c r="C186" s="15"/>
      <c r="D186" s="16"/>
      <c r="E186" s="16"/>
      <c r="F186" s="22"/>
      <c r="G186" s="23"/>
      <c r="H186" s="59"/>
      <c r="I186" s="24">
        <f t="shared" si="2"/>
        <v>0</v>
      </c>
    </row>
    <row r="187" spans="2:9" x14ac:dyDescent="0.25">
      <c r="B187" s="14">
        <v>183</v>
      </c>
      <c r="C187" s="15"/>
      <c r="D187" s="16"/>
      <c r="E187" s="16"/>
      <c r="F187" s="22"/>
      <c r="G187" s="23"/>
      <c r="H187" s="59"/>
      <c r="I187" s="24">
        <f t="shared" si="2"/>
        <v>0</v>
      </c>
    </row>
    <row r="188" spans="2:9" x14ac:dyDescent="0.25">
      <c r="B188" s="14">
        <v>184</v>
      </c>
      <c r="C188" s="15"/>
      <c r="D188" s="16"/>
      <c r="E188" s="16"/>
      <c r="F188" s="22"/>
      <c r="G188" s="23"/>
      <c r="H188" s="59"/>
      <c r="I188" s="24">
        <f t="shared" si="2"/>
        <v>0</v>
      </c>
    </row>
    <row r="189" spans="2:9" x14ac:dyDescent="0.25">
      <c r="B189" s="14">
        <v>185</v>
      </c>
      <c r="C189" s="15"/>
      <c r="D189" s="16"/>
      <c r="E189" s="16"/>
      <c r="F189" s="22"/>
      <c r="G189" s="23"/>
      <c r="H189" s="59"/>
      <c r="I189" s="24">
        <f t="shared" si="2"/>
        <v>0</v>
      </c>
    </row>
    <row r="190" spans="2:9" x14ac:dyDescent="0.25">
      <c r="B190" s="14">
        <v>186</v>
      </c>
      <c r="C190" s="15"/>
      <c r="D190" s="16"/>
      <c r="E190" s="16"/>
      <c r="F190" s="22"/>
      <c r="G190" s="23"/>
      <c r="H190" s="59"/>
      <c r="I190" s="24">
        <f t="shared" si="2"/>
        <v>0</v>
      </c>
    </row>
    <row r="191" spans="2:9" x14ac:dyDescent="0.25">
      <c r="B191" s="14">
        <v>187</v>
      </c>
      <c r="C191" s="15"/>
      <c r="D191" s="16"/>
      <c r="E191" s="16"/>
      <c r="F191" s="22"/>
      <c r="G191" s="23"/>
      <c r="H191" s="59"/>
      <c r="I191" s="24">
        <f t="shared" si="2"/>
        <v>0</v>
      </c>
    </row>
    <row r="192" spans="2:9" x14ac:dyDescent="0.25">
      <c r="B192" s="14">
        <v>188</v>
      </c>
      <c r="C192" s="15"/>
      <c r="D192" s="16"/>
      <c r="E192" s="16"/>
      <c r="F192" s="22"/>
      <c r="G192" s="23"/>
      <c r="H192" s="59"/>
      <c r="I192" s="24">
        <f t="shared" si="2"/>
        <v>0</v>
      </c>
    </row>
    <row r="193" spans="2:10" x14ac:dyDescent="0.25">
      <c r="B193" s="14">
        <v>189</v>
      </c>
      <c r="C193" s="15"/>
      <c r="D193" s="16"/>
      <c r="E193" s="16"/>
      <c r="F193" s="22"/>
      <c r="G193" s="23"/>
      <c r="H193" s="59"/>
      <c r="I193" s="24">
        <f t="shared" si="2"/>
        <v>0</v>
      </c>
    </row>
    <row r="194" spans="2:10" x14ac:dyDescent="0.25">
      <c r="B194" s="14">
        <v>190</v>
      </c>
      <c r="C194" s="15"/>
      <c r="D194" s="16"/>
      <c r="E194" s="16"/>
      <c r="F194" s="22"/>
      <c r="G194" s="23"/>
      <c r="H194" s="59"/>
      <c r="I194" s="24">
        <f t="shared" si="2"/>
        <v>0</v>
      </c>
    </row>
    <row r="195" spans="2:10" x14ac:dyDescent="0.25">
      <c r="B195" s="14">
        <v>191</v>
      </c>
      <c r="C195" s="15"/>
      <c r="D195" s="16"/>
      <c r="E195" s="16"/>
      <c r="F195" s="22"/>
      <c r="G195" s="23"/>
      <c r="H195" s="59"/>
      <c r="I195" s="24">
        <f t="shared" si="2"/>
        <v>0</v>
      </c>
    </row>
    <row r="196" spans="2:10" x14ac:dyDescent="0.25">
      <c r="B196" s="14">
        <v>192</v>
      </c>
      <c r="C196" s="15"/>
      <c r="D196" s="16"/>
      <c r="E196" s="16"/>
      <c r="F196" s="22"/>
      <c r="G196" s="23"/>
      <c r="H196" s="59"/>
      <c r="I196" s="24">
        <f t="shared" si="2"/>
        <v>0</v>
      </c>
    </row>
    <row r="197" spans="2:10" x14ac:dyDescent="0.25">
      <c r="B197" s="14">
        <v>193</v>
      </c>
      <c r="C197" s="15"/>
      <c r="D197" s="16"/>
      <c r="E197" s="16"/>
      <c r="F197" s="22"/>
      <c r="G197" s="23"/>
      <c r="H197" s="59"/>
      <c r="I197" s="24">
        <f t="shared" si="2"/>
        <v>0</v>
      </c>
    </row>
    <row r="198" spans="2:10" x14ac:dyDescent="0.25">
      <c r="B198" s="14">
        <v>194</v>
      </c>
      <c r="C198" s="15"/>
      <c r="D198" s="16"/>
      <c r="E198" s="16"/>
      <c r="F198" s="22"/>
      <c r="G198" s="23"/>
      <c r="H198" s="59"/>
      <c r="I198" s="24">
        <f t="shared" si="2"/>
        <v>0</v>
      </c>
    </row>
    <row r="199" spans="2:10" x14ac:dyDescent="0.25">
      <c r="B199" s="14">
        <v>195</v>
      </c>
      <c r="C199" s="15"/>
      <c r="D199" s="16"/>
      <c r="E199" s="16"/>
      <c r="F199" s="22"/>
      <c r="G199" s="23"/>
      <c r="H199" s="59"/>
      <c r="I199" s="24">
        <f t="shared" si="2"/>
        <v>0</v>
      </c>
    </row>
    <row r="200" spans="2:10" x14ac:dyDescent="0.25">
      <c r="B200" s="14">
        <v>196</v>
      </c>
      <c r="C200" s="15"/>
      <c r="D200" s="16"/>
      <c r="E200" s="16"/>
      <c r="F200" s="22"/>
      <c r="G200" s="23"/>
      <c r="H200" s="59"/>
      <c r="I200" s="24">
        <f t="shared" ref="I200:I231" si="3">IF(OR(G200,H200&gt;0),(I199+G200-H200),0)</f>
        <v>0</v>
      </c>
    </row>
    <row r="201" spans="2:10" x14ac:dyDescent="0.25">
      <c r="B201" s="14">
        <v>197</v>
      </c>
      <c r="C201" s="15"/>
      <c r="D201" s="16"/>
      <c r="E201" s="16"/>
      <c r="F201" s="22"/>
      <c r="G201" s="23"/>
      <c r="H201" s="59"/>
      <c r="I201" s="24">
        <f t="shared" si="3"/>
        <v>0</v>
      </c>
    </row>
    <row r="202" spans="2:10" x14ac:dyDescent="0.25">
      <c r="B202" s="14">
        <v>198</v>
      </c>
      <c r="C202" s="15"/>
      <c r="D202" s="16"/>
      <c r="E202" s="16"/>
      <c r="F202" s="22"/>
      <c r="G202" s="23"/>
      <c r="H202" s="59"/>
      <c r="I202" s="24">
        <f t="shared" si="3"/>
        <v>0</v>
      </c>
    </row>
    <row r="203" spans="2:10" x14ac:dyDescent="0.25">
      <c r="B203" s="14">
        <v>199</v>
      </c>
      <c r="C203" s="15"/>
      <c r="D203" s="16"/>
      <c r="E203" s="16"/>
      <c r="F203" s="22"/>
      <c r="G203" s="23"/>
      <c r="H203" s="59"/>
      <c r="I203" s="24">
        <f t="shared" si="3"/>
        <v>0</v>
      </c>
    </row>
    <row r="204" spans="2:10" x14ac:dyDescent="0.25">
      <c r="B204" s="14">
        <v>200</v>
      </c>
      <c r="C204" s="15"/>
      <c r="D204" s="16"/>
      <c r="E204" s="16"/>
      <c r="F204" s="22"/>
      <c r="G204" s="23"/>
      <c r="H204" s="59"/>
      <c r="I204" s="24">
        <f t="shared" si="3"/>
        <v>0</v>
      </c>
    </row>
    <row r="205" spans="2:10" x14ac:dyDescent="0.25">
      <c r="B205" s="14">
        <v>201</v>
      </c>
      <c r="C205" s="15"/>
      <c r="D205" s="16"/>
      <c r="E205" s="16"/>
      <c r="F205" s="22"/>
      <c r="G205" s="23"/>
      <c r="H205" s="59"/>
      <c r="I205" s="24">
        <f t="shared" si="3"/>
        <v>0</v>
      </c>
    </row>
    <row r="206" spans="2:10" x14ac:dyDescent="0.25">
      <c r="B206" s="14">
        <v>202</v>
      </c>
      <c r="C206" s="15"/>
      <c r="D206" s="16"/>
      <c r="E206" s="16"/>
      <c r="F206" s="22"/>
      <c r="G206" s="23"/>
      <c r="H206" s="59"/>
      <c r="I206" s="24">
        <f t="shared" si="3"/>
        <v>0</v>
      </c>
    </row>
    <row r="207" spans="2:10" x14ac:dyDescent="0.25">
      <c r="B207" s="14">
        <v>203</v>
      </c>
      <c r="C207" s="15"/>
      <c r="D207" s="16"/>
      <c r="E207" s="16"/>
      <c r="F207" s="22"/>
      <c r="G207" s="23"/>
      <c r="H207" s="59"/>
      <c r="I207" s="24">
        <f t="shared" si="3"/>
        <v>0</v>
      </c>
    </row>
    <row r="208" spans="2:10" x14ac:dyDescent="0.25">
      <c r="B208" s="14">
        <v>204</v>
      </c>
      <c r="C208" s="15"/>
      <c r="D208" s="16"/>
      <c r="E208" s="16"/>
      <c r="F208" s="22"/>
      <c r="G208" s="23"/>
      <c r="H208" s="59"/>
      <c r="I208" s="24">
        <f t="shared" si="3"/>
        <v>0</v>
      </c>
      <c r="J208" t="s">
        <v>994</v>
      </c>
    </row>
    <row r="209" spans="2:10" x14ac:dyDescent="0.25">
      <c r="B209" s="14">
        <v>205</v>
      </c>
      <c r="C209" s="15"/>
      <c r="D209" s="16"/>
      <c r="E209" s="16"/>
      <c r="F209" s="22"/>
      <c r="G209" s="23"/>
      <c r="H209" s="59"/>
      <c r="I209" s="24">
        <f t="shared" si="3"/>
        <v>0</v>
      </c>
    </row>
    <row r="210" spans="2:10" x14ac:dyDescent="0.25">
      <c r="B210" s="14">
        <v>206</v>
      </c>
      <c r="C210" s="15"/>
      <c r="D210" s="16"/>
      <c r="E210" s="16"/>
      <c r="F210" s="22"/>
      <c r="G210" s="23"/>
      <c r="H210" s="59"/>
      <c r="I210" s="24">
        <f t="shared" si="3"/>
        <v>0</v>
      </c>
      <c r="J210" t="s">
        <v>611</v>
      </c>
    </row>
    <row r="211" spans="2:10" x14ac:dyDescent="0.25">
      <c r="B211" s="14">
        <v>207</v>
      </c>
      <c r="C211" s="15"/>
      <c r="D211" s="16"/>
      <c r="E211" s="16"/>
      <c r="F211" s="22"/>
      <c r="G211" s="23"/>
      <c r="H211" s="59"/>
      <c r="I211" s="24">
        <f t="shared" si="3"/>
        <v>0</v>
      </c>
    </row>
    <row r="212" spans="2:10" x14ac:dyDescent="0.25">
      <c r="B212" s="14">
        <v>208</v>
      </c>
      <c r="C212" s="15"/>
      <c r="D212" s="16"/>
      <c r="E212" s="16"/>
      <c r="F212" s="22"/>
      <c r="G212" s="23"/>
      <c r="H212" s="59"/>
      <c r="I212" s="24">
        <f t="shared" si="3"/>
        <v>0</v>
      </c>
    </row>
    <row r="213" spans="2:10" x14ac:dyDescent="0.25">
      <c r="B213" s="14">
        <v>209</v>
      </c>
      <c r="C213" s="15"/>
      <c r="D213" s="16"/>
      <c r="E213" s="16"/>
      <c r="F213" s="22"/>
      <c r="G213" s="23"/>
      <c r="H213" s="59"/>
      <c r="I213" s="24">
        <f t="shared" si="3"/>
        <v>0</v>
      </c>
    </row>
    <row r="214" spans="2:10" x14ac:dyDescent="0.25">
      <c r="B214" s="14">
        <v>210</v>
      </c>
      <c r="C214" s="15"/>
      <c r="D214" s="16"/>
      <c r="E214" s="16"/>
      <c r="F214" s="22"/>
      <c r="G214" s="23"/>
      <c r="H214" s="59"/>
      <c r="I214" s="24">
        <f t="shared" si="3"/>
        <v>0</v>
      </c>
    </row>
    <row r="215" spans="2:10" x14ac:dyDescent="0.25">
      <c r="B215" s="14">
        <v>211</v>
      </c>
      <c r="C215" s="15"/>
      <c r="D215" s="16"/>
      <c r="E215" s="16"/>
      <c r="F215" s="22"/>
      <c r="G215" s="23"/>
      <c r="H215" s="59"/>
      <c r="I215" s="24">
        <f t="shared" si="3"/>
        <v>0</v>
      </c>
    </row>
    <row r="216" spans="2:10" x14ac:dyDescent="0.25">
      <c r="B216" s="14">
        <v>212</v>
      </c>
      <c r="C216" s="15"/>
      <c r="D216" s="16"/>
      <c r="E216" s="16"/>
      <c r="F216" s="22"/>
      <c r="G216" s="23"/>
      <c r="H216" s="59"/>
      <c r="I216" s="24">
        <f t="shared" si="3"/>
        <v>0</v>
      </c>
    </row>
    <row r="217" spans="2:10" x14ac:dyDescent="0.25">
      <c r="B217" s="14">
        <v>213</v>
      </c>
      <c r="C217" s="15"/>
      <c r="D217" s="16"/>
      <c r="E217" s="16"/>
      <c r="F217" s="22"/>
      <c r="G217" s="23"/>
      <c r="H217" s="59"/>
      <c r="I217" s="24">
        <f t="shared" si="3"/>
        <v>0</v>
      </c>
    </row>
    <row r="218" spans="2:10" x14ac:dyDescent="0.25">
      <c r="B218" s="14">
        <v>214</v>
      </c>
      <c r="C218" s="15"/>
      <c r="D218" s="16"/>
      <c r="E218" s="16"/>
      <c r="F218" s="22"/>
      <c r="G218" s="23"/>
      <c r="H218" s="59"/>
      <c r="I218" s="24">
        <f t="shared" si="3"/>
        <v>0</v>
      </c>
    </row>
    <row r="219" spans="2:10" x14ac:dyDescent="0.25">
      <c r="B219" s="14">
        <v>215</v>
      </c>
      <c r="C219" s="15"/>
      <c r="D219" s="16"/>
      <c r="E219" s="16"/>
      <c r="F219" s="22"/>
      <c r="G219" s="23"/>
      <c r="H219" s="59"/>
      <c r="I219" s="24">
        <f t="shared" si="3"/>
        <v>0</v>
      </c>
    </row>
    <row r="220" spans="2:10" x14ac:dyDescent="0.25">
      <c r="B220" s="14">
        <v>216</v>
      </c>
      <c r="C220" s="15"/>
      <c r="D220" s="16"/>
      <c r="E220" s="16"/>
      <c r="F220" s="22"/>
      <c r="G220" s="23"/>
      <c r="H220" s="59"/>
      <c r="I220" s="24">
        <f t="shared" si="3"/>
        <v>0</v>
      </c>
    </row>
    <row r="221" spans="2:10" x14ac:dyDescent="0.25">
      <c r="B221" s="14">
        <v>217</v>
      </c>
      <c r="C221" s="15"/>
      <c r="D221" s="16"/>
      <c r="E221" s="16"/>
      <c r="F221" s="22"/>
      <c r="G221" s="23"/>
      <c r="H221" s="59"/>
      <c r="I221" s="24">
        <f t="shared" si="3"/>
        <v>0</v>
      </c>
    </row>
    <row r="222" spans="2:10" x14ac:dyDescent="0.25">
      <c r="B222" s="14">
        <v>218</v>
      </c>
      <c r="C222" s="15"/>
      <c r="D222" s="16"/>
      <c r="E222" s="16"/>
      <c r="F222" s="22"/>
      <c r="G222" s="23"/>
      <c r="H222" s="59"/>
      <c r="I222" s="24">
        <f t="shared" si="3"/>
        <v>0</v>
      </c>
    </row>
    <row r="223" spans="2:10" x14ac:dyDescent="0.25">
      <c r="B223" s="14">
        <v>219</v>
      </c>
      <c r="C223" s="15"/>
      <c r="D223" s="16"/>
      <c r="E223" s="16"/>
      <c r="F223" s="22"/>
      <c r="G223" s="23"/>
      <c r="H223" s="59"/>
      <c r="I223" s="24">
        <f t="shared" si="3"/>
        <v>0</v>
      </c>
    </row>
    <row r="224" spans="2:10" x14ac:dyDescent="0.25">
      <c r="B224" s="14">
        <v>220</v>
      </c>
      <c r="C224" s="15"/>
      <c r="D224" s="16"/>
      <c r="E224" s="16"/>
      <c r="F224" s="22"/>
      <c r="G224" s="23"/>
      <c r="H224" s="59"/>
      <c r="I224" s="24">
        <f t="shared" si="3"/>
        <v>0</v>
      </c>
    </row>
    <row r="225" spans="2:9" x14ac:dyDescent="0.25">
      <c r="B225" s="14">
        <v>221</v>
      </c>
      <c r="C225" s="15"/>
      <c r="D225" s="16"/>
      <c r="E225" s="16"/>
      <c r="F225" s="22"/>
      <c r="G225" s="23"/>
      <c r="H225" s="59"/>
      <c r="I225" s="24">
        <f t="shared" si="3"/>
        <v>0</v>
      </c>
    </row>
    <row r="226" spans="2:9" x14ac:dyDescent="0.25">
      <c r="B226" s="14">
        <v>222</v>
      </c>
      <c r="C226" s="15"/>
      <c r="D226" s="16"/>
      <c r="E226" s="16"/>
      <c r="F226" s="22"/>
      <c r="G226" s="23"/>
      <c r="H226" s="59"/>
      <c r="I226" s="24">
        <f t="shared" si="3"/>
        <v>0</v>
      </c>
    </row>
    <row r="227" spans="2:9" x14ac:dyDescent="0.25">
      <c r="B227" s="14">
        <v>223</v>
      </c>
      <c r="C227" s="15"/>
      <c r="D227" s="16"/>
      <c r="E227" s="16"/>
      <c r="F227" s="22"/>
      <c r="G227" s="23"/>
      <c r="H227" s="59"/>
      <c r="I227" s="24">
        <f t="shared" si="3"/>
        <v>0</v>
      </c>
    </row>
    <row r="228" spans="2:9" x14ac:dyDescent="0.25">
      <c r="B228" s="14">
        <v>224</v>
      </c>
      <c r="C228" s="15"/>
      <c r="D228" s="16"/>
      <c r="E228" s="16"/>
      <c r="F228" s="22"/>
      <c r="G228" s="23"/>
      <c r="H228" s="59"/>
      <c r="I228" s="24">
        <f t="shared" si="3"/>
        <v>0</v>
      </c>
    </row>
    <row r="229" spans="2:9" x14ac:dyDescent="0.25">
      <c r="B229" s="14">
        <v>225</v>
      </c>
      <c r="C229" s="15"/>
      <c r="D229" s="16"/>
      <c r="E229" s="16"/>
      <c r="F229" s="22"/>
      <c r="G229" s="23"/>
      <c r="H229" s="59"/>
      <c r="I229" s="24">
        <f t="shared" si="3"/>
        <v>0</v>
      </c>
    </row>
    <row r="230" spans="2:9" x14ac:dyDescent="0.25">
      <c r="B230" s="14">
        <v>226</v>
      </c>
      <c r="C230" s="15"/>
      <c r="D230" s="16"/>
      <c r="E230" s="16"/>
      <c r="F230" s="22"/>
      <c r="G230" s="23"/>
      <c r="H230" s="59"/>
      <c r="I230" s="24">
        <f t="shared" si="3"/>
        <v>0</v>
      </c>
    </row>
    <row r="231" spans="2:9" x14ac:dyDescent="0.25">
      <c r="B231" s="14">
        <v>227</v>
      </c>
      <c r="C231" s="15"/>
      <c r="D231" s="16"/>
      <c r="E231" s="16"/>
      <c r="F231" s="22"/>
      <c r="G231" s="23"/>
      <c r="H231" s="59"/>
      <c r="I231" s="24">
        <f t="shared" si="3"/>
        <v>0</v>
      </c>
    </row>
    <row r="232" spans="2:9" x14ac:dyDescent="0.25">
      <c r="B232" s="30"/>
      <c r="C232" s="31"/>
      <c r="D232" s="32"/>
      <c r="E232" s="32"/>
      <c r="F232" s="33">
        <v>0</v>
      </c>
      <c r="G232" s="34">
        <f>SUM(G6:G231)</f>
        <v>15657375</v>
      </c>
      <c r="H232" s="62">
        <f>SUM(H6:H231)</f>
        <v>13700875</v>
      </c>
      <c r="I232" s="36">
        <f>I4+G232-H232</f>
        <v>1956500</v>
      </c>
    </row>
    <row r="235" spans="2:9" x14ac:dyDescent="0.25">
      <c r="C235" s="37"/>
      <c r="H235" s="2"/>
    </row>
    <row r="236" spans="2:9" x14ac:dyDescent="0.25">
      <c r="G236" s="2"/>
      <c r="H236" s="2"/>
      <c r="I236" s="2"/>
    </row>
    <row r="237" spans="2:9" x14ac:dyDescent="0.25">
      <c r="G237" s="2"/>
      <c r="H237" s="2"/>
      <c r="I237" s="2"/>
    </row>
    <row r="238" spans="2:9" x14ac:dyDescent="0.25">
      <c r="G238" s="2"/>
      <c r="H238" s="2"/>
      <c r="I238" s="2"/>
    </row>
    <row r="239" spans="2:9" x14ac:dyDescent="0.25">
      <c r="G239" s="2"/>
      <c r="H239" s="2"/>
      <c r="I239" s="2"/>
    </row>
    <row r="240" spans="2:9" x14ac:dyDescent="0.25">
      <c r="G240" s="2"/>
      <c r="I240" s="2"/>
    </row>
    <row r="241" spans="7:9" x14ac:dyDescent="0.25">
      <c r="G241" s="2"/>
      <c r="H241" s="2"/>
      <c r="I241" s="2"/>
    </row>
    <row r="242" spans="7:9" x14ac:dyDescent="0.25">
      <c r="G242" s="2"/>
      <c r="H242" s="2"/>
      <c r="I242" s="2"/>
    </row>
    <row r="243" spans="7:9" x14ac:dyDescent="0.25">
      <c r="G243" s="2"/>
      <c r="H243" s="2"/>
      <c r="I243" s="2"/>
    </row>
    <row r="244" spans="7:9" x14ac:dyDescent="0.25">
      <c r="G244" s="2"/>
      <c r="H244" s="2"/>
      <c r="I244" s="2"/>
    </row>
    <row r="245" spans="7:9" x14ac:dyDescent="0.25">
      <c r="G245" s="2"/>
      <c r="H245" s="2"/>
      <c r="I245" s="2"/>
    </row>
    <row r="246" spans="7:9" x14ac:dyDescent="0.25">
      <c r="G246" s="2"/>
      <c r="H246" s="2"/>
      <c r="I246" s="2"/>
    </row>
    <row r="247" spans="7:9" x14ac:dyDescent="0.25">
      <c r="G247" s="2"/>
      <c r="H247" s="2"/>
      <c r="I247" s="2"/>
    </row>
    <row r="248" spans="7:9" x14ac:dyDescent="0.25">
      <c r="G248" s="2"/>
      <c r="H248" s="2"/>
      <c r="I248" s="2"/>
    </row>
    <row r="249" spans="7:9" x14ac:dyDescent="0.25">
      <c r="G249" s="2"/>
      <c r="H249" s="2"/>
      <c r="I249" s="2"/>
    </row>
    <row r="250" spans="7:9" x14ac:dyDescent="0.25">
      <c r="G250" s="2"/>
      <c r="H250" s="2"/>
      <c r="I250" s="2"/>
    </row>
    <row r="251" spans="7:9" x14ac:dyDescent="0.25">
      <c r="G251" s="2"/>
      <c r="H251" s="2"/>
      <c r="I251" s="2"/>
    </row>
    <row r="252" spans="7:9" x14ac:dyDescent="0.25">
      <c r="G252" s="2"/>
      <c r="H252" s="2"/>
      <c r="I252" s="2"/>
    </row>
    <row r="253" spans="7:9" x14ac:dyDescent="0.25">
      <c r="G253" s="2"/>
      <c r="H253" s="2"/>
      <c r="I253" s="2"/>
    </row>
    <row r="254" spans="7:9" x14ac:dyDescent="0.25">
      <c r="G254" s="2"/>
      <c r="H254" s="2"/>
      <c r="I254" s="2"/>
    </row>
    <row r="255" spans="7:9" x14ac:dyDescent="0.25">
      <c r="G255" s="2"/>
      <c r="H255" s="2"/>
      <c r="I255" s="2"/>
    </row>
    <row r="256" spans="7:9" x14ac:dyDescent="0.25">
      <c r="G256" s="2"/>
      <c r="H256" s="2"/>
      <c r="I256" s="2"/>
    </row>
    <row r="257" spans="7:9" x14ac:dyDescent="0.25">
      <c r="G257" s="2"/>
      <c r="H257" s="2"/>
      <c r="I257" s="2"/>
    </row>
    <row r="258" spans="7:9" x14ac:dyDescent="0.25">
      <c r="G258" s="2"/>
      <c r="H258" s="2"/>
      <c r="I258" s="2"/>
    </row>
    <row r="259" spans="7:9" x14ac:dyDescent="0.25">
      <c r="G259" s="2"/>
      <c r="H259" s="2"/>
      <c r="I259" s="2"/>
    </row>
    <row r="260" spans="7:9" x14ac:dyDescent="0.25">
      <c r="G260" s="2"/>
      <c r="H260" s="2"/>
      <c r="I260" s="2"/>
    </row>
    <row r="261" spans="7:9" x14ac:dyDescent="0.25">
      <c r="G261" s="2"/>
      <c r="H261" s="2"/>
      <c r="I261" s="2"/>
    </row>
    <row r="262" spans="7:9" x14ac:dyDescent="0.25">
      <c r="G262" s="2"/>
      <c r="H262" s="2"/>
      <c r="I262" s="2"/>
    </row>
    <row r="263" spans="7:9" x14ac:dyDescent="0.25">
      <c r="G263" s="2"/>
      <c r="H263" s="2"/>
      <c r="I263" s="2"/>
    </row>
    <row r="264" spans="7:9" x14ac:dyDescent="0.25">
      <c r="G264" s="2"/>
      <c r="H264" s="2"/>
      <c r="I264" s="2"/>
    </row>
    <row r="265" spans="7:9" x14ac:dyDescent="0.25">
      <c r="G265" s="2"/>
      <c r="H265" s="2"/>
      <c r="I265" s="2"/>
    </row>
    <row r="266" spans="7:9" x14ac:dyDescent="0.25">
      <c r="G266" s="2"/>
      <c r="H266" s="2"/>
      <c r="I266" s="2"/>
    </row>
    <row r="267" spans="7:9" x14ac:dyDescent="0.25">
      <c r="G267" s="2"/>
      <c r="H267" s="2"/>
      <c r="I267" s="2"/>
    </row>
    <row r="268" spans="7:9" x14ac:dyDescent="0.25">
      <c r="G268" s="2"/>
      <c r="H268" s="2"/>
      <c r="I268" s="2"/>
    </row>
    <row r="269" spans="7:9" x14ac:dyDescent="0.25">
      <c r="G269" s="2"/>
      <c r="H269" s="2"/>
      <c r="I269" s="2"/>
    </row>
    <row r="270" spans="7:9" x14ac:dyDescent="0.25">
      <c r="G270" s="2"/>
      <c r="H270" s="2"/>
      <c r="I270" s="2"/>
    </row>
    <row r="271" spans="7:9" x14ac:dyDescent="0.25">
      <c r="G271" s="2"/>
      <c r="H271" s="2"/>
      <c r="I271" s="2"/>
    </row>
    <row r="272" spans="7:9" x14ac:dyDescent="0.25">
      <c r="G272" s="2"/>
      <c r="H272" s="2"/>
      <c r="I272" s="2"/>
    </row>
    <row r="273" spans="7:9" x14ac:dyDescent="0.25">
      <c r="G273" s="2"/>
      <c r="H273" s="2"/>
      <c r="I273" s="2"/>
    </row>
    <row r="274" spans="7:9" x14ac:dyDescent="0.25">
      <c r="G274" s="2"/>
      <c r="H274" s="2"/>
      <c r="I274" s="2"/>
    </row>
    <row r="275" spans="7:9" x14ac:dyDescent="0.25">
      <c r="G275" s="2"/>
      <c r="H275" s="2"/>
      <c r="I275" s="2"/>
    </row>
    <row r="276" spans="7:9" x14ac:dyDescent="0.25">
      <c r="G276" s="2"/>
      <c r="H276" s="2"/>
      <c r="I276" s="2"/>
    </row>
    <row r="277" spans="7:9" x14ac:dyDescent="0.25">
      <c r="G277" s="2"/>
      <c r="H277" s="2"/>
      <c r="I277" s="2"/>
    </row>
    <row r="278" spans="7:9" x14ac:dyDescent="0.25">
      <c r="G278" s="2"/>
      <c r="H278" s="2"/>
      <c r="I278" s="2"/>
    </row>
    <row r="279" spans="7:9" x14ac:dyDescent="0.25">
      <c r="G279" s="2"/>
      <c r="H279" s="2"/>
      <c r="I279" s="2"/>
    </row>
    <row r="280" spans="7:9" x14ac:dyDescent="0.25">
      <c r="G280" s="2"/>
      <c r="H280" s="2"/>
      <c r="I280" s="2"/>
    </row>
    <row r="281" spans="7:9" x14ac:dyDescent="0.25">
      <c r="G281" s="2"/>
      <c r="H281" s="2"/>
      <c r="I281" s="2"/>
    </row>
    <row r="282" spans="7:9" x14ac:dyDescent="0.25">
      <c r="G282" s="2"/>
      <c r="H282" s="2"/>
      <c r="I282" s="2"/>
    </row>
    <row r="283" spans="7:9" x14ac:dyDescent="0.25">
      <c r="G283" s="2"/>
      <c r="H283" s="2"/>
      <c r="I283" s="2"/>
    </row>
    <row r="284" spans="7:9" x14ac:dyDescent="0.25">
      <c r="G284" s="2"/>
      <c r="H284" s="2"/>
      <c r="I284" s="2"/>
    </row>
    <row r="285" spans="7:9" x14ac:dyDescent="0.25">
      <c r="G285" s="2"/>
      <c r="H285" s="2"/>
      <c r="I285" s="2"/>
    </row>
    <row r="286" spans="7:9" x14ac:dyDescent="0.25">
      <c r="G286" s="2"/>
      <c r="H286" s="2"/>
      <c r="I286" s="2"/>
    </row>
    <row r="287" spans="7:9" x14ac:dyDescent="0.25">
      <c r="G287" s="2"/>
      <c r="H287" s="2"/>
      <c r="I287" s="2"/>
    </row>
    <row r="288" spans="7:9" x14ac:dyDescent="0.25">
      <c r="G288" s="2"/>
      <c r="H288" s="2"/>
      <c r="I288" s="2"/>
    </row>
    <row r="289" spans="7:9" x14ac:dyDescent="0.25">
      <c r="G289" s="2"/>
      <c r="H289" s="2"/>
      <c r="I289" s="2"/>
    </row>
    <row r="290" spans="7:9" x14ac:dyDescent="0.25">
      <c r="G290" s="2"/>
      <c r="H290" s="2"/>
      <c r="I290" s="2"/>
    </row>
    <row r="291" spans="7:9" x14ac:dyDescent="0.25">
      <c r="G291" s="2"/>
      <c r="H291" s="2"/>
      <c r="I291" s="2"/>
    </row>
    <row r="292" spans="7:9" x14ac:dyDescent="0.25">
      <c r="G292" s="2"/>
      <c r="H292" s="2"/>
      <c r="I292" s="2"/>
    </row>
    <row r="293" spans="7:9" x14ac:dyDescent="0.25">
      <c r="G293" s="2"/>
      <c r="H293" s="2"/>
      <c r="I293" s="2"/>
    </row>
    <row r="294" spans="7:9" x14ac:dyDescent="0.25">
      <c r="G294" s="2"/>
      <c r="H294" s="2"/>
      <c r="I294" s="2"/>
    </row>
    <row r="295" spans="7:9" x14ac:dyDescent="0.25">
      <c r="G295" s="2"/>
      <c r="H295" s="2"/>
      <c r="I295" s="2"/>
    </row>
    <row r="296" spans="7:9" x14ac:dyDescent="0.25">
      <c r="G296" s="2"/>
      <c r="H296" s="2"/>
      <c r="I296" s="2"/>
    </row>
    <row r="297" spans="7:9" x14ac:dyDescent="0.25">
      <c r="G297" s="2"/>
      <c r="H297" s="2"/>
      <c r="I297" s="2"/>
    </row>
    <row r="298" spans="7:9" x14ac:dyDescent="0.25">
      <c r="G298" s="2"/>
      <c r="H298" s="2"/>
      <c r="I298" s="2"/>
    </row>
    <row r="299" spans="7:9" x14ac:dyDescent="0.25">
      <c r="G299" s="2"/>
      <c r="H299" s="2"/>
      <c r="I299" s="2"/>
    </row>
    <row r="300" spans="7:9" x14ac:dyDescent="0.25">
      <c r="G300" s="2"/>
      <c r="H300" s="2"/>
      <c r="I300" s="2"/>
    </row>
    <row r="301" spans="7:9" x14ac:dyDescent="0.25">
      <c r="G301" s="2"/>
      <c r="H301" s="2"/>
      <c r="I301" s="2"/>
    </row>
    <row r="302" spans="7:9" x14ac:dyDescent="0.25">
      <c r="G302" s="2"/>
      <c r="H302" s="2"/>
      <c r="I302" s="2"/>
    </row>
    <row r="303" spans="7:9" x14ac:dyDescent="0.25">
      <c r="G303" s="2"/>
      <c r="H303" s="2"/>
      <c r="I303" s="2"/>
    </row>
    <row r="304" spans="7:9" x14ac:dyDescent="0.25">
      <c r="G304" s="2"/>
      <c r="H304" s="2"/>
      <c r="I304" s="2"/>
    </row>
    <row r="305" spans="1:1397" x14ac:dyDescent="0.25">
      <c r="G305" s="2"/>
      <c r="H305" s="2"/>
      <c r="I305" s="2"/>
    </row>
    <row r="306" spans="1:1397" x14ac:dyDescent="0.25">
      <c r="G306" s="2"/>
      <c r="H306" s="2"/>
      <c r="I306" s="2"/>
    </row>
    <row r="307" spans="1:1397" x14ac:dyDescent="0.25">
      <c r="G307" s="2"/>
      <c r="H307" s="2"/>
      <c r="I307" s="2"/>
    </row>
    <row r="308" spans="1:1397" x14ac:dyDescent="0.25">
      <c r="G308" s="2"/>
      <c r="H308" s="2"/>
      <c r="I308" s="2"/>
    </row>
    <row r="309" spans="1:1397" x14ac:dyDescent="0.25">
      <c r="G309" s="2"/>
      <c r="H309" s="2"/>
      <c r="I309" s="2"/>
    </row>
    <row r="310" spans="1:1397" x14ac:dyDescent="0.25">
      <c r="G310" s="2"/>
      <c r="H310" s="2"/>
      <c r="I310" s="2"/>
    </row>
    <row r="311" spans="1:1397" x14ac:dyDescent="0.25">
      <c r="G311" s="2"/>
      <c r="H311" s="2"/>
      <c r="I311" s="2"/>
    </row>
    <row r="312" spans="1:1397" x14ac:dyDescent="0.25">
      <c r="G312" s="2"/>
      <c r="H312" s="2"/>
      <c r="I312" s="2"/>
    </row>
    <row r="313" spans="1:1397" x14ac:dyDescent="0.25">
      <c r="G313" s="2"/>
      <c r="H313" s="2"/>
      <c r="I313" s="2"/>
    </row>
    <row r="314" spans="1:1397" x14ac:dyDescent="0.25">
      <c r="G314" s="2"/>
      <c r="H314" s="2"/>
      <c r="I314" s="2"/>
    </row>
    <row r="315" spans="1:1397" x14ac:dyDescent="0.25">
      <c r="G315" s="2"/>
      <c r="H315" s="2"/>
      <c r="I315" s="2"/>
    </row>
    <row r="316" spans="1:1397" x14ac:dyDescent="0.25">
      <c r="G316" s="2"/>
      <c r="H316" s="2"/>
      <c r="I316" s="2"/>
    </row>
    <row r="317" spans="1:1397" x14ac:dyDescent="0.25">
      <c r="G317" s="2"/>
      <c r="H317" s="2"/>
      <c r="I317" s="2"/>
      <c r="L317" s="2"/>
    </row>
    <row r="318" spans="1:1397" x14ac:dyDescent="0.25">
      <c r="A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  <c r="AMM318" s="2"/>
      <c r="AMN318" s="2"/>
      <c r="AMO318" s="2"/>
      <c r="AMP318" s="2"/>
      <c r="AMQ318" s="2"/>
      <c r="AMR318" s="2"/>
      <c r="AMS318" s="2"/>
      <c r="AMT318" s="2"/>
      <c r="AMU318" s="2"/>
      <c r="AMV318" s="2"/>
      <c r="AMW318" s="2"/>
      <c r="AMX318" s="2"/>
      <c r="AMY318" s="2"/>
      <c r="AMZ318" s="2"/>
      <c r="ANA318" s="2"/>
      <c r="ANB318" s="2"/>
      <c r="ANC318" s="2"/>
      <c r="AND318" s="2"/>
      <c r="ANE318" s="2"/>
      <c r="ANF318" s="2"/>
      <c r="ANG318" s="2"/>
      <c r="ANH318" s="2"/>
      <c r="ANI318" s="2"/>
      <c r="ANJ318" s="2"/>
      <c r="ANK318" s="2"/>
      <c r="ANL318" s="2"/>
      <c r="ANM318" s="2"/>
      <c r="ANN318" s="2"/>
      <c r="ANO318" s="2"/>
      <c r="ANP318" s="2"/>
      <c r="ANQ318" s="2"/>
      <c r="ANR318" s="2"/>
      <c r="ANS318" s="2"/>
      <c r="ANT318" s="2"/>
      <c r="ANU318" s="2"/>
      <c r="ANV318" s="2"/>
      <c r="ANW318" s="2"/>
      <c r="ANX318" s="2"/>
      <c r="ANY318" s="2"/>
      <c r="ANZ318" s="2"/>
      <c r="AOA318" s="2"/>
      <c r="AOB318" s="2"/>
      <c r="AOC318" s="2"/>
      <c r="AOD318" s="2"/>
      <c r="AOE318" s="2"/>
      <c r="AOF318" s="2"/>
      <c r="AOG318" s="2"/>
      <c r="AOH318" s="2"/>
      <c r="AOI318" s="2"/>
      <c r="AOJ318" s="2"/>
      <c r="AOK318" s="2"/>
      <c r="AOL318" s="2"/>
      <c r="AOM318" s="2"/>
      <c r="AON318" s="2"/>
      <c r="AOO318" s="2"/>
      <c r="AOP318" s="2"/>
      <c r="AOQ318" s="2"/>
      <c r="AOR318" s="2"/>
      <c r="AOS318" s="2"/>
      <c r="AOT318" s="2"/>
      <c r="AOU318" s="2"/>
      <c r="AOV318" s="2"/>
      <c r="AOW318" s="2"/>
      <c r="AOX318" s="2"/>
      <c r="AOY318" s="2"/>
      <c r="AOZ318" s="2"/>
      <c r="APA318" s="2"/>
      <c r="APB318" s="2"/>
      <c r="APC318" s="2"/>
      <c r="APD318" s="2"/>
      <c r="APE318" s="2"/>
      <c r="APF318" s="2"/>
      <c r="APG318" s="2"/>
      <c r="APH318" s="2"/>
      <c r="API318" s="2"/>
      <c r="APJ318" s="2"/>
      <c r="APK318" s="2"/>
      <c r="APL318" s="2"/>
      <c r="APM318" s="2"/>
      <c r="APN318" s="2"/>
      <c r="APO318" s="2"/>
      <c r="APP318" s="2"/>
      <c r="APQ318" s="2"/>
      <c r="APR318" s="2"/>
      <c r="APS318" s="2"/>
      <c r="APT318" s="2"/>
      <c r="APU318" s="2"/>
      <c r="APV318" s="2"/>
      <c r="APW318" s="2"/>
      <c r="APX318" s="2"/>
      <c r="APY318" s="2"/>
      <c r="APZ318" s="2"/>
      <c r="AQA318" s="2"/>
      <c r="AQB318" s="2"/>
      <c r="AQC318" s="2"/>
      <c r="AQD318" s="2"/>
      <c r="AQE318" s="2"/>
      <c r="AQF318" s="2"/>
      <c r="AQG318" s="2"/>
      <c r="AQH318" s="2"/>
      <c r="AQI318" s="2"/>
      <c r="AQJ318" s="2"/>
      <c r="AQK318" s="2"/>
      <c r="AQL318" s="2"/>
      <c r="AQM318" s="2"/>
      <c r="AQN318" s="2"/>
      <c r="AQO318" s="2"/>
      <c r="AQP318" s="2"/>
      <c r="AQQ318" s="2"/>
      <c r="AQR318" s="2"/>
      <c r="AQS318" s="2"/>
      <c r="AQT318" s="2"/>
      <c r="AQU318" s="2"/>
      <c r="AQV318" s="2"/>
      <c r="AQW318" s="2"/>
      <c r="AQX318" s="2"/>
      <c r="AQY318" s="2"/>
      <c r="AQZ318" s="2"/>
      <c r="ARA318" s="2"/>
      <c r="ARB318" s="2"/>
      <c r="ARC318" s="2"/>
      <c r="ARD318" s="2"/>
      <c r="ARE318" s="2"/>
      <c r="ARF318" s="2"/>
      <c r="ARG318" s="2"/>
      <c r="ARH318" s="2"/>
      <c r="ARI318" s="2"/>
      <c r="ARJ318" s="2"/>
      <c r="ARK318" s="2"/>
      <c r="ARL318" s="2"/>
      <c r="ARM318" s="2"/>
      <c r="ARN318" s="2"/>
      <c r="ARO318" s="2"/>
      <c r="ARP318" s="2"/>
      <c r="ARQ318" s="2"/>
      <c r="ARR318" s="2"/>
      <c r="ARS318" s="2"/>
      <c r="ART318" s="2"/>
      <c r="ARU318" s="2"/>
      <c r="ARV318" s="2"/>
      <c r="ARW318" s="2"/>
      <c r="ARX318" s="2"/>
      <c r="ARY318" s="2"/>
      <c r="ARZ318" s="2"/>
      <c r="ASA318" s="2"/>
      <c r="ASB318" s="2"/>
      <c r="ASC318" s="2"/>
      <c r="ASD318" s="2"/>
      <c r="ASE318" s="2"/>
      <c r="ASF318" s="2"/>
      <c r="ASG318" s="2"/>
      <c r="ASH318" s="2"/>
      <c r="ASI318" s="2"/>
      <c r="ASJ318" s="2"/>
      <c r="ASK318" s="2"/>
      <c r="ASL318" s="2"/>
      <c r="ASM318" s="2"/>
      <c r="ASN318" s="2"/>
      <c r="ASO318" s="2"/>
      <c r="ASP318" s="2"/>
      <c r="ASQ318" s="2"/>
      <c r="ASR318" s="2"/>
      <c r="ASS318" s="2"/>
      <c r="AST318" s="2"/>
      <c r="ASU318" s="2"/>
      <c r="ASV318" s="2"/>
      <c r="ASW318" s="2"/>
      <c r="ASX318" s="2"/>
      <c r="ASY318" s="2"/>
      <c r="ASZ318" s="2"/>
      <c r="ATA318" s="2"/>
      <c r="ATB318" s="2"/>
      <c r="ATC318" s="2"/>
      <c r="ATD318" s="2"/>
      <c r="ATE318" s="2"/>
      <c r="ATF318" s="2"/>
      <c r="ATG318" s="2"/>
      <c r="ATH318" s="2"/>
      <c r="ATI318" s="2"/>
      <c r="ATJ318" s="2"/>
      <c r="ATK318" s="2"/>
      <c r="ATL318" s="2"/>
      <c r="ATM318" s="2"/>
      <c r="ATN318" s="2"/>
      <c r="ATO318" s="2"/>
      <c r="ATP318" s="2"/>
      <c r="ATQ318" s="2"/>
      <c r="ATR318" s="2"/>
      <c r="ATS318" s="2"/>
      <c r="ATT318" s="2"/>
      <c r="ATU318" s="2"/>
      <c r="ATV318" s="2"/>
      <c r="ATW318" s="2"/>
      <c r="ATX318" s="2"/>
      <c r="ATY318" s="2"/>
      <c r="ATZ318" s="2"/>
      <c r="AUA318" s="2"/>
      <c r="AUB318" s="2"/>
      <c r="AUC318" s="2"/>
      <c r="AUD318" s="2"/>
      <c r="AUE318" s="2"/>
      <c r="AUF318" s="2"/>
      <c r="AUG318" s="2"/>
      <c r="AUH318" s="2"/>
      <c r="AUI318" s="2"/>
      <c r="AUJ318" s="2"/>
      <c r="AUK318" s="2"/>
      <c r="AUL318" s="2"/>
      <c r="AUM318" s="2"/>
      <c r="AUN318" s="2"/>
      <c r="AUO318" s="2"/>
      <c r="AUP318" s="2"/>
      <c r="AUQ318" s="2"/>
      <c r="AUR318" s="2"/>
      <c r="AUS318" s="2"/>
      <c r="AUT318" s="2"/>
      <c r="AUU318" s="2"/>
      <c r="AUV318" s="2"/>
      <c r="AUW318" s="2"/>
      <c r="AUX318" s="2"/>
      <c r="AUY318" s="2"/>
      <c r="AUZ318" s="2"/>
      <c r="AVA318" s="2"/>
      <c r="AVB318" s="2"/>
      <c r="AVC318" s="2"/>
      <c r="AVD318" s="2"/>
      <c r="AVE318" s="2"/>
      <c r="AVF318" s="2"/>
      <c r="AVG318" s="2"/>
      <c r="AVH318" s="2"/>
      <c r="AVI318" s="2"/>
      <c r="AVJ318" s="2"/>
      <c r="AVK318" s="2"/>
      <c r="AVL318" s="2"/>
      <c r="AVM318" s="2"/>
      <c r="AVN318" s="2"/>
      <c r="AVO318" s="2"/>
      <c r="AVP318" s="2"/>
      <c r="AVQ318" s="2"/>
      <c r="AVR318" s="2"/>
      <c r="AVS318" s="2"/>
      <c r="AVT318" s="2"/>
      <c r="AVU318" s="2"/>
      <c r="AVV318" s="2"/>
      <c r="AVW318" s="2"/>
      <c r="AVX318" s="2"/>
      <c r="AVY318" s="2"/>
      <c r="AVZ318" s="2"/>
      <c r="AWA318" s="2"/>
      <c r="AWB318" s="2"/>
      <c r="AWC318" s="2"/>
      <c r="AWD318" s="2"/>
      <c r="AWE318" s="2"/>
      <c r="AWF318" s="2"/>
      <c r="AWG318" s="2"/>
      <c r="AWH318" s="2"/>
      <c r="AWI318" s="2"/>
      <c r="AWJ318" s="2"/>
      <c r="AWK318" s="2"/>
      <c r="AWL318" s="2"/>
      <c r="AWM318" s="2"/>
      <c r="AWN318" s="2"/>
      <c r="AWO318" s="2"/>
      <c r="AWP318" s="2"/>
      <c r="AWQ318" s="2"/>
      <c r="AWR318" s="2"/>
      <c r="AWS318" s="2"/>
      <c r="AWT318" s="2"/>
      <c r="AWU318" s="2"/>
      <c r="AWV318" s="2"/>
      <c r="AWW318" s="2"/>
      <c r="AWX318" s="2"/>
      <c r="AWY318" s="2"/>
      <c r="AWZ318" s="2"/>
      <c r="AXA318" s="2"/>
      <c r="AXB318" s="2"/>
      <c r="AXC318" s="2"/>
      <c r="AXD318" s="2"/>
      <c r="AXE318" s="2"/>
      <c r="AXF318" s="2"/>
      <c r="AXG318" s="2"/>
      <c r="AXH318" s="2"/>
      <c r="AXI318" s="2"/>
      <c r="AXJ318" s="2"/>
      <c r="AXK318" s="2"/>
      <c r="AXL318" s="2"/>
      <c r="AXM318" s="2"/>
      <c r="AXN318" s="2"/>
      <c r="AXO318" s="2"/>
      <c r="AXP318" s="2"/>
      <c r="AXQ318" s="2"/>
      <c r="AXR318" s="2"/>
      <c r="AXS318" s="2"/>
      <c r="AXT318" s="2"/>
      <c r="AXU318" s="2"/>
      <c r="AXV318" s="2"/>
      <c r="AXW318" s="2"/>
      <c r="AXX318" s="2"/>
      <c r="AXY318" s="2"/>
      <c r="AXZ318" s="2"/>
      <c r="AYA318" s="2"/>
      <c r="AYB318" s="2"/>
      <c r="AYC318" s="2"/>
      <c r="AYD318" s="2"/>
      <c r="AYE318" s="2"/>
      <c r="AYF318" s="2"/>
      <c r="AYG318" s="2"/>
      <c r="AYH318" s="2"/>
      <c r="AYI318" s="2"/>
      <c r="AYJ318" s="2"/>
      <c r="AYK318" s="2"/>
      <c r="AYL318" s="2"/>
      <c r="AYM318" s="2"/>
      <c r="AYN318" s="2"/>
      <c r="AYO318" s="2"/>
      <c r="AYP318" s="2"/>
      <c r="AYQ318" s="2"/>
      <c r="AYR318" s="2"/>
      <c r="AYS318" s="2"/>
      <c r="AYT318" s="2"/>
      <c r="AYU318" s="2"/>
      <c r="AYV318" s="2"/>
      <c r="AYW318" s="2"/>
      <c r="AYX318" s="2"/>
      <c r="AYY318" s="2"/>
      <c r="AYZ318" s="2"/>
      <c r="AZA318" s="2"/>
      <c r="AZB318" s="2"/>
      <c r="AZC318" s="2"/>
      <c r="AZD318" s="2"/>
      <c r="AZE318" s="2"/>
      <c r="AZF318" s="2"/>
      <c r="AZG318" s="2"/>
      <c r="AZH318" s="2"/>
      <c r="AZI318" s="2"/>
      <c r="AZJ318" s="2"/>
      <c r="AZK318" s="2"/>
      <c r="AZL318" s="2"/>
      <c r="AZM318" s="2"/>
      <c r="AZN318" s="2"/>
      <c r="AZO318" s="2"/>
      <c r="AZP318" s="2"/>
      <c r="AZQ318" s="2"/>
      <c r="AZR318" s="2"/>
      <c r="AZS318" s="2"/>
      <c r="AZT318" s="2"/>
      <c r="AZU318" s="2"/>
      <c r="AZV318" s="2"/>
      <c r="AZW318" s="2"/>
      <c r="AZX318" s="2"/>
      <c r="AZY318" s="2"/>
      <c r="AZZ318" s="2"/>
      <c r="BAA318" s="2"/>
      <c r="BAB318" s="2"/>
      <c r="BAC318" s="2"/>
      <c r="BAD318" s="2"/>
      <c r="BAE318" s="2"/>
      <c r="BAF318" s="2"/>
      <c r="BAG318" s="2"/>
      <c r="BAH318" s="2"/>
      <c r="BAI318" s="2"/>
      <c r="BAJ318" s="2"/>
      <c r="BAK318" s="2"/>
      <c r="BAL318" s="2"/>
      <c r="BAM318" s="2"/>
      <c r="BAN318" s="2"/>
      <c r="BAO318" s="2"/>
      <c r="BAP318" s="2"/>
      <c r="BAQ318" s="2"/>
      <c r="BAR318" s="2"/>
      <c r="BAS318" s="2"/>
    </row>
    <row r="319" spans="1:1397" x14ac:dyDescent="0.25">
      <c r="A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  <c r="AMN319" s="2"/>
      <c r="AMO319" s="2"/>
      <c r="AMP319" s="2"/>
      <c r="AMQ319" s="2"/>
      <c r="AMR319" s="2"/>
      <c r="AMS319" s="2"/>
      <c r="AMT319" s="2"/>
      <c r="AMU319" s="2"/>
      <c r="AMV319" s="2"/>
      <c r="AMW319" s="2"/>
      <c r="AMX319" s="2"/>
      <c r="AMY319" s="2"/>
      <c r="AMZ319" s="2"/>
      <c r="ANA319" s="2"/>
      <c r="ANB319" s="2"/>
      <c r="ANC319" s="2"/>
      <c r="AND319" s="2"/>
      <c r="ANE319" s="2"/>
      <c r="ANF319" s="2"/>
      <c r="ANG319" s="2"/>
      <c r="ANH319" s="2"/>
      <c r="ANI319" s="2"/>
      <c r="ANJ319" s="2"/>
      <c r="ANK319" s="2"/>
      <c r="ANL319" s="2"/>
      <c r="ANM319" s="2"/>
      <c r="ANN319" s="2"/>
      <c r="ANO319" s="2"/>
      <c r="ANP319" s="2"/>
      <c r="ANQ319" s="2"/>
      <c r="ANR319" s="2"/>
      <c r="ANS319" s="2"/>
      <c r="ANT319" s="2"/>
      <c r="ANU319" s="2"/>
      <c r="ANV319" s="2"/>
      <c r="ANW319" s="2"/>
      <c r="ANX319" s="2"/>
      <c r="ANY319" s="2"/>
      <c r="ANZ319" s="2"/>
      <c r="AOA319" s="2"/>
      <c r="AOB319" s="2"/>
      <c r="AOC319" s="2"/>
      <c r="AOD319" s="2"/>
      <c r="AOE319" s="2"/>
      <c r="AOF319" s="2"/>
      <c r="AOG319" s="2"/>
      <c r="AOH319" s="2"/>
      <c r="AOI319" s="2"/>
      <c r="AOJ319" s="2"/>
      <c r="AOK319" s="2"/>
      <c r="AOL319" s="2"/>
      <c r="AOM319" s="2"/>
      <c r="AON319" s="2"/>
      <c r="AOO319" s="2"/>
      <c r="AOP319" s="2"/>
      <c r="AOQ319" s="2"/>
      <c r="AOR319" s="2"/>
      <c r="AOS319" s="2"/>
      <c r="AOT319" s="2"/>
      <c r="AOU319" s="2"/>
      <c r="AOV319" s="2"/>
      <c r="AOW319" s="2"/>
      <c r="AOX319" s="2"/>
      <c r="AOY319" s="2"/>
      <c r="AOZ319" s="2"/>
      <c r="APA319" s="2"/>
      <c r="APB319" s="2"/>
      <c r="APC319" s="2"/>
      <c r="APD319" s="2"/>
      <c r="APE319" s="2"/>
      <c r="APF319" s="2"/>
      <c r="APG319" s="2"/>
      <c r="APH319" s="2"/>
      <c r="API319" s="2"/>
      <c r="APJ319" s="2"/>
      <c r="APK319" s="2"/>
      <c r="APL319" s="2"/>
      <c r="APM319" s="2"/>
      <c r="APN319" s="2"/>
      <c r="APO319" s="2"/>
      <c r="APP319" s="2"/>
      <c r="APQ319" s="2"/>
      <c r="APR319" s="2"/>
      <c r="APS319" s="2"/>
      <c r="APT319" s="2"/>
      <c r="APU319" s="2"/>
      <c r="APV319" s="2"/>
      <c r="APW319" s="2"/>
      <c r="APX319" s="2"/>
      <c r="APY319" s="2"/>
      <c r="APZ319" s="2"/>
      <c r="AQA319" s="2"/>
      <c r="AQB319" s="2"/>
      <c r="AQC319" s="2"/>
      <c r="AQD319" s="2"/>
      <c r="AQE319" s="2"/>
      <c r="AQF319" s="2"/>
      <c r="AQG319" s="2"/>
      <c r="AQH319" s="2"/>
      <c r="AQI319" s="2"/>
      <c r="AQJ319" s="2"/>
      <c r="AQK319" s="2"/>
      <c r="AQL319" s="2"/>
      <c r="AQM319" s="2"/>
      <c r="AQN319" s="2"/>
      <c r="AQO319" s="2"/>
      <c r="AQP319" s="2"/>
      <c r="AQQ319" s="2"/>
      <c r="AQR319" s="2"/>
      <c r="AQS319" s="2"/>
      <c r="AQT319" s="2"/>
      <c r="AQU319" s="2"/>
      <c r="AQV319" s="2"/>
      <c r="AQW319" s="2"/>
      <c r="AQX319" s="2"/>
      <c r="AQY319" s="2"/>
      <c r="AQZ319" s="2"/>
      <c r="ARA319" s="2"/>
      <c r="ARB319" s="2"/>
      <c r="ARC319" s="2"/>
      <c r="ARD319" s="2"/>
      <c r="ARE319" s="2"/>
      <c r="ARF319" s="2"/>
      <c r="ARG319" s="2"/>
      <c r="ARH319" s="2"/>
      <c r="ARI319" s="2"/>
      <c r="ARJ319" s="2"/>
      <c r="ARK319" s="2"/>
      <c r="ARL319" s="2"/>
      <c r="ARM319" s="2"/>
      <c r="ARN319" s="2"/>
      <c r="ARO319" s="2"/>
      <c r="ARP319" s="2"/>
      <c r="ARQ319" s="2"/>
      <c r="ARR319" s="2"/>
      <c r="ARS319" s="2"/>
      <c r="ART319" s="2"/>
      <c r="ARU319" s="2"/>
      <c r="ARV319" s="2"/>
      <c r="ARW319" s="2"/>
      <c r="ARX319" s="2"/>
      <c r="ARY319" s="2"/>
      <c r="ARZ319" s="2"/>
      <c r="ASA319" s="2"/>
      <c r="ASB319" s="2"/>
      <c r="ASC319" s="2"/>
      <c r="ASD319" s="2"/>
      <c r="ASE319" s="2"/>
      <c r="ASF319" s="2"/>
      <c r="ASG319" s="2"/>
      <c r="ASH319" s="2"/>
      <c r="ASI319" s="2"/>
      <c r="ASJ319" s="2"/>
      <c r="ASK319" s="2"/>
      <c r="ASL319" s="2"/>
      <c r="ASM319" s="2"/>
      <c r="ASN319" s="2"/>
      <c r="ASO319" s="2"/>
      <c r="ASP319" s="2"/>
      <c r="ASQ319" s="2"/>
      <c r="ASR319" s="2"/>
      <c r="ASS319" s="2"/>
      <c r="AST319" s="2"/>
      <c r="ASU319" s="2"/>
      <c r="ASV319" s="2"/>
      <c r="ASW319" s="2"/>
      <c r="ASX319" s="2"/>
      <c r="ASY319" s="2"/>
      <c r="ASZ319" s="2"/>
      <c r="ATA319" s="2"/>
      <c r="ATB319" s="2"/>
      <c r="ATC319" s="2"/>
      <c r="ATD319" s="2"/>
      <c r="ATE319" s="2"/>
      <c r="ATF319" s="2"/>
      <c r="ATG319" s="2"/>
      <c r="ATH319" s="2"/>
      <c r="ATI319" s="2"/>
      <c r="ATJ319" s="2"/>
      <c r="ATK319" s="2"/>
      <c r="ATL319" s="2"/>
      <c r="ATM319" s="2"/>
      <c r="ATN319" s="2"/>
      <c r="ATO319" s="2"/>
      <c r="ATP319" s="2"/>
      <c r="ATQ319" s="2"/>
      <c r="ATR319" s="2"/>
      <c r="ATS319" s="2"/>
      <c r="ATT319" s="2"/>
      <c r="ATU319" s="2"/>
      <c r="ATV319" s="2"/>
      <c r="ATW319" s="2"/>
      <c r="ATX319" s="2"/>
      <c r="ATY319" s="2"/>
      <c r="ATZ319" s="2"/>
      <c r="AUA319" s="2"/>
      <c r="AUB319" s="2"/>
      <c r="AUC319" s="2"/>
      <c r="AUD319" s="2"/>
      <c r="AUE319" s="2"/>
      <c r="AUF319" s="2"/>
      <c r="AUG319" s="2"/>
      <c r="AUH319" s="2"/>
      <c r="AUI319" s="2"/>
      <c r="AUJ319" s="2"/>
      <c r="AUK319" s="2"/>
      <c r="AUL319" s="2"/>
      <c r="AUM319" s="2"/>
      <c r="AUN319" s="2"/>
      <c r="AUO319" s="2"/>
      <c r="AUP319" s="2"/>
      <c r="AUQ319" s="2"/>
      <c r="AUR319" s="2"/>
      <c r="AUS319" s="2"/>
      <c r="AUT319" s="2"/>
      <c r="AUU319" s="2"/>
      <c r="AUV319" s="2"/>
      <c r="AUW319" s="2"/>
      <c r="AUX319" s="2"/>
      <c r="AUY319" s="2"/>
      <c r="AUZ319" s="2"/>
      <c r="AVA319" s="2"/>
      <c r="AVB319" s="2"/>
      <c r="AVC319" s="2"/>
      <c r="AVD319" s="2"/>
      <c r="AVE319" s="2"/>
      <c r="AVF319" s="2"/>
      <c r="AVG319" s="2"/>
      <c r="AVH319" s="2"/>
      <c r="AVI319" s="2"/>
      <c r="AVJ319" s="2"/>
      <c r="AVK319" s="2"/>
      <c r="AVL319" s="2"/>
      <c r="AVM319" s="2"/>
      <c r="AVN319" s="2"/>
      <c r="AVO319" s="2"/>
      <c r="AVP319" s="2"/>
      <c r="AVQ319" s="2"/>
      <c r="AVR319" s="2"/>
      <c r="AVS319" s="2"/>
      <c r="AVT319" s="2"/>
      <c r="AVU319" s="2"/>
      <c r="AVV319" s="2"/>
      <c r="AVW319" s="2"/>
      <c r="AVX319" s="2"/>
      <c r="AVY319" s="2"/>
      <c r="AVZ319" s="2"/>
      <c r="AWA319" s="2"/>
      <c r="AWB319" s="2"/>
      <c r="AWC319" s="2"/>
      <c r="AWD319" s="2"/>
      <c r="AWE319" s="2"/>
      <c r="AWF319" s="2"/>
      <c r="AWG319" s="2"/>
      <c r="AWH319" s="2"/>
      <c r="AWI319" s="2"/>
      <c r="AWJ319" s="2"/>
      <c r="AWK319" s="2"/>
      <c r="AWL319" s="2"/>
      <c r="AWM319" s="2"/>
      <c r="AWN319" s="2"/>
      <c r="AWO319" s="2"/>
      <c r="AWP319" s="2"/>
      <c r="AWQ319" s="2"/>
      <c r="AWR319" s="2"/>
      <c r="AWS319" s="2"/>
      <c r="AWT319" s="2"/>
      <c r="AWU319" s="2"/>
      <c r="AWV319" s="2"/>
      <c r="AWW319" s="2"/>
      <c r="AWX319" s="2"/>
      <c r="AWY319" s="2"/>
      <c r="AWZ319" s="2"/>
      <c r="AXA319" s="2"/>
      <c r="AXB319" s="2"/>
      <c r="AXC319" s="2"/>
      <c r="AXD319" s="2"/>
      <c r="AXE319" s="2"/>
      <c r="AXF319" s="2"/>
      <c r="AXG319" s="2"/>
      <c r="AXH319" s="2"/>
      <c r="AXI319" s="2"/>
      <c r="AXJ319" s="2"/>
      <c r="AXK319" s="2"/>
      <c r="AXL319" s="2"/>
      <c r="AXM319" s="2"/>
      <c r="AXN319" s="2"/>
      <c r="AXO319" s="2"/>
      <c r="AXP319" s="2"/>
      <c r="AXQ319" s="2"/>
      <c r="AXR319" s="2"/>
      <c r="AXS319" s="2"/>
      <c r="AXT319" s="2"/>
      <c r="AXU319" s="2"/>
      <c r="AXV319" s="2"/>
      <c r="AXW319" s="2"/>
      <c r="AXX319" s="2"/>
      <c r="AXY319" s="2"/>
      <c r="AXZ319" s="2"/>
      <c r="AYA319" s="2"/>
      <c r="AYB319" s="2"/>
      <c r="AYC319" s="2"/>
      <c r="AYD319" s="2"/>
      <c r="AYE319" s="2"/>
      <c r="AYF319" s="2"/>
      <c r="AYG319" s="2"/>
      <c r="AYH319" s="2"/>
      <c r="AYI319" s="2"/>
      <c r="AYJ319" s="2"/>
      <c r="AYK319" s="2"/>
      <c r="AYL319" s="2"/>
      <c r="AYM319" s="2"/>
      <c r="AYN319" s="2"/>
      <c r="AYO319" s="2"/>
      <c r="AYP319" s="2"/>
      <c r="AYQ319" s="2"/>
      <c r="AYR319" s="2"/>
      <c r="AYS319" s="2"/>
      <c r="AYT319" s="2"/>
      <c r="AYU319" s="2"/>
      <c r="AYV319" s="2"/>
      <c r="AYW319" s="2"/>
      <c r="AYX319" s="2"/>
      <c r="AYY319" s="2"/>
      <c r="AYZ319" s="2"/>
      <c r="AZA319" s="2"/>
      <c r="AZB319" s="2"/>
      <c r="AZC319" s="2"/>
      <c r="AZD319" s="2"/>
      <c r="AZE319" s="2"/>
      <c r="AZF319" s="2"/>
      <c r="AZG319" s="2"/>
      <c r="AZH319" s="2"/>
      <c r="AZI319" s="2"/>
      <c r="AZJ319" s="2"/>
      <c r="AZK319" s="2"/>
      <c r="AZL319" s="2"/>
      <c r="AZM319" s="2"/>
      <c r="AZN319" s="2"/>
      <c r="AZO319" s="2"/>
      <c r="AZP319" s="2"/>
      <c r="AZQ319" s="2"/>
      <c r="AZR319" s="2"/>
      <c r="AZS319" s="2"/>
      <c r="AZT319" s="2"/>
      <c r="AZU319" s="2"/>
      <c r="AZV319" s="2"/>
      <c r="AZW319" s="2"/>
      <c r="AZX319" s="2"/>
      <c r="AZY319" s="2"/>
      <c r="AZZ319" s="2"/>
      <c r="BAA319" s="2"/>
      <c r="BAB319" s="2"/>
      <c r="BAC319" s="2"/>
      <c r="BAD319" s="2"/>
      <c r="BAE319" s="2"/>
      <c r="BAF319" s="2"/>
      <c r="BAG319" s="2"/>
      <c r="BAH319" s="2"/>
      <c r="BAI319" s="2"/>
      <c r="BAJ319" s="2"/>
      <c r="BAK319" s="2"/>
      <c r="BAL319" s="2"/>
      <c r="BAM319" s="2"/>
      <c r="BAN319" s="2"/>
      <c r="BAO319" s="2"/>
      <c r="BAP319" s="2"/>
      <c r="BAQ319" s="2"/>
      <c r="BAR319" s="2"/>
      <c r="BAS319" s="2"/>
    </row>
    <row r="320" spans="1:1397" x14ac:dyDescent="0.25">
      <c r="A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  <c r="AMN320" s="2"/>
      <c r="AMO320" s="2"/>
      <c r="AMP320" s="2"/>
      <c r="AMQ320" s="2"/>
      <c r="AMR320" s="2"/>
      <c r="AMS320" s="2"/>
      <c r="AMT320" s="2"/>
      <c r="AMU320" s="2"/>
      <c r="AMV320" s="2"/>
      <c r="AMW320" s="2"/>
      <c r="AMX320" s="2"/>
      <c r="AMY320" s="2"/>
      <c r="AMZ320" s="2"/>
      <c r="ANA320" s="2"/>
      <c r="ANB320" s="2"/>
      <c r="ANC320" s="2"/>
      <c r="AND320" s="2"/>
      <c r="ANE320" s="2"/>
      <c r="ANF320" s="2"/>
      <c r="ANG320" s="2"/>
      <c r="ANH320" s="2"/>
      <c r="ANI320" s="2"/>
      <c r="ANJ320" s="2"/>
      <c r="ANK320" s="2"/>
      <c r="ANL320" s="2"/>
      <c r="ANM320" s="2"/>
      <c r="ANN320" s="2"/>
      <c r="ANO320" s="2"/>
      <c r="ANP320" s="2"/>
      <c r="ANQ320" s="2"/>
      <c r="ANR320" s="2"/>
      <c r="ANS320" s="2"/>
      <c r="ANT320" s="2"/>
      <c r="ANU320" s="2"/>
      <c r="ANV320" s="2"/>
      <c r="ANW320" s="2"/>
      <c r="ANX320" s="2"/>
      <c r="ANY320" s="2"/>
      <c r="ANZ320" s="2"/>
      <c r="AOA320" s="2"/>
      <c r="AOB320" s="2"/>
      <c r="AOC320" s="2"/>
      <c r="AOD320" s="2"/>
      <c r="AOE320" s="2"/>
      <c r="AOF320" s="2"/>
      <c r="AOG320" s="2"/>
      <c r="AOH320" s="2"/>
      <c r="AOI320" s="2"/>
      <c r="AOJ320" s="2"/>
      <c r="AOK320" s="2"/>
      <c r="AOL320" s="2"/>
      <c r="AOM320" s="2"/>
      <c r="AON320" s="2"/>
      <c r="AOO320" s="2"/>
      <c r="AOP320" s="2"/>
      <c r="AOQ320" s="2"/>
      <c r="AOR320" s="2"/>
      <c r="AOS320" s="2"/>
      <c r="AOT320" s="2"/>
      <c r="AOU320" s="2"/>
      <c r="AOV320" s="2"/>
      <c r="AOW320" s="2"/>
      <c r="AOX320" s="2"/>
      <c r="AOY320" s="2"/>
      <c r="AOZ320" s="2"/>
      <c r="APA320" s="2"/>
      <c r="APB320" s="2"/>
      <c r="APC320" s="2"/>
      <c r="APD320" s="2"/>
      <c r="APE320" s="2"/>
      <c r="APF320" s="2"/>
      <c r="APG320" s="2"/>
      <c r="APH320" s="2"/>
      <c r="API320" s="2"/>
      <c r="APJ320" s="2"/>
      <c r="APK320" s="2"/>
      <c r="APL320" s="2"/>
      <c r="APM320" s="2"/>
      <c r="APN320" s="2"/>
      <c r="APO320" s="2"/>
      <c r="APP320" s="2"/>
      <c r="APQ320" s="2"/>
      <c r="APR320" s="2"/>
      <c r="APS320" s="2"/>
      <c r="APT320" s="2"/>
      <c r="APU320" s="2"/>
      <c r="APV320" s="2"/>
      <c r="APW320" s="2"/>
      <c r="APX320" s="2"/>
      <c r="APY320" s="2"/>
      <c r="APZ320" s="2"/>
      <c r="AQA320" s="2"/>
      <c r="AQB320" s="2"/>
      <c r="AQC320" s="2"/>
      <c r="AQD320" s="2"/>
      <c r="AQE320" s="2"/>
      <c r="AQF320" s="2"/>
      <c r="AQG320" s="2"/>
      <c r="AQH320" s="2"/>
      <c r="AQI320" s="2"/>
      <c r="AQJ320" s="2"/>
      <c r="AQK320" s="2"/>
      <c r="AQL320" s="2"/>
      <c r="AQM320" s="2"/>
      <c r="AQN320" s="2"/>
      <c r="AQO320" s="2"/>
      <c r="AQP320" s="2"/>
      <c r="AQQ320" s="2"/>
      <c r="AQR320" s="2"/>
      <c r="AQS320" s="2"/>
      <c r="AQT320" s="2"/>
      <c r="AQU320" s="2"/>
      <c r="AQV320" s="2"/>
      <c r="AQW320" s="2"/>
      <c r="AQX320" s="2"/>
      <c r="AQY320" s="2"/>
      <c r="AQZ320" s="2"/>
      <c r="ARA320" s="2"/>
      <c r="ARB320" s="2"/>
      <c r="ARC320" s="2"/>
      <c r="ARD320" s="2"/>
      <c r="ARE320" s="2"/>
      <c r="ARF320" s="2"/>
      <c r="ARG320" s="2"/>
      <c r="ARH320" s="2"/>
      <c r="ARI320" s="2"/>
      <c r="ARJ320" s="2"/>
      <c r="ARK320" s="2"/>
      <c r="ARL320" s="2"/>
      <c r="ARM320" s="2"/>
      <c r="ARN320" s="2"/>
      <c r="ARO320" s="2"/>
      <c r="ARP320" s="2"/>
      <c r="ARQ320" s="2"/>
      <c r="ARR320" s="2"/>
      <c r="ARS320" s="2"/>
      <c r="ART320" s="2"/>
      <c r="ARU320" s="2"/>
      <c r="ARV320" s="2"/>
      <c r="ARW320" s="2"/>
      <c r="ARX320" s="2"/>
      <c r="ARY320" s="2"/>
      <c r="ARZ320" s="2"/>
      <c r="ASA320" s="2"/>
      <c r="ASB320" s="2"/>
      <c r="ASC320" s="2"/>
      <c r="ASD320" s="2"/>
      <c r="ASE320" s="2"/>
      <c r="ASF320" s="2"/>
      <c r="ASG320" s="2"/>
      <c r="ASH320" s="2"/>
      <c r="ASI320" s="2"/>
      <c r="ASJ320" s="2"/>
      <c r="ASK320" s="2"/>
      <c r="ASL320" s="2"/>
      <c r="ASM320" s="2"/>
      <c r="ASN320" s="2"/>
      <c r="ASO320" s="2"/>
      <c r="ASP320" s="2"/>
      <c r="ASQ320" s="2"/>
      <c r="ASR320" s="2"/>
      <c r="ASS320" s="2"/>
      <c r="AST320" s="2"/>
      <c r="ASU320" s="2"/>
      <c r="ASV320" s="2"/>
      <c r="ASW320" s="2"/>
      <c r="ASX320" s="2"/>
      <c r="ASY320" s="2"/>
      <c r="ASZ320" s="2"/>
      <c r="ATA320" s="2"/>
      <c r="ATB320" s="2"/>
      <c r="ATC320" s="2"/>
      <c r="ATD320" s="2"/>
      <c r="ATE320" s="2"/>
      <c r="ATF320" s="2"/>
      <c r="ATG320" s="2"/>
      <c r="ATH320" s="2"/>
      <c r="ATI320" s="2"/>
      <c r="ATJ320" s="2"/>
      <c r="ATK320" s="2"/>
      <c r="ATL320" s="2"/>
      <c r="ATM320" s="2"/>
      <c r="ATN320" s="2"/>
      <c r="ATO320" s="2"/>
      <c r="ATP320" s="2"/>
      <c r="ATQ320" s="2"/>
      <c r="ATR320" s="2"/>
      <c r="ATS320" s="2"/>
      <c r="ATT320" s="2"/>
      <c r="ATU320" s="2"/>
      <c r="ATV320" s="2"/>
      <c r="ATW320" s="2"/>
      <c r="ATX320" s="2"/>
      <c r="ATY320" s="2"/>
      <c r="ATZ320" s="2"/>
      <c r="AUA320" s="2"/>
      <c r="AUB320" s="2"/>
      <c r="AUC320" s="2"/>
      <c r="AUD320" s="2"/>
      <c r="AUE320" s="2"/>
      <c r="AUF320" s="2"/>
      <c r="AUG320" s="2"/>
      <c r="AUH320" s="2"/>
      <c r="AUI320" s="2"/>
      <c r="AUJ320" s="2"/>
      <c r="AUK320" s="2"/>
      <c r="AUL320" s="2"/>
      <c r="AUM320" s="2"/>
      <c r="AUN320" s="2"/>
      <c r="AUO320" s="2"/>
      <c r="AUP320" s="2"/>
      <c r="AUQ320" s="2"/>
      <c r="AUR320" s="2"/>
      <c r="AUS320" s="2"/>
      <c r="AUT320" s="2"/>
      <c r="AUU320" s="2"/>
      <c r="AUV320" s="2"/>
      <c r="AUW320" s="2"/>
      <c r="AUX320" s="2"/>
      <c r="AUY320" s="2"/>
      <c r="AUZ320" s="2"/>
      <c r="AVA320" s="2"/>
      <c r="AVB320" s="2"/>
      <c r="AVC320" s="2"/>
      <c r="AVD320" s="2"/>
      <c r="AVE320" s="2"/>
      <c r="AVF320" s="2"/>
      <c r="AVG320" s="2"/>
      <c r="AVH320" s="2"/>
      <c r="AVI320" s="2"/>
      <c r="AVJ320" s="2"/>
      <c r="AVK320" s="2"/>
      <c r="AVL320" s="2"/>
      <c r="AVM320" s="2"/>
      <c r="AVN320" s="2"/>
      <c r="AVO320" s="2"/>
      <c r="AVP320" s="2"/>
      <c r="AVQ320" s="2"/>
      <c r="AVR320" s="2"/>
      <c r="AVS320" s="2"/>
      <c r="AVT320" s="2"/>
      <c r="AVU320" s="2"/>
      <c r="AVV320" s="2"/>
      <c r="AVW320" s="2"/>
      <c r="AVX320" s="2"/>
      <c r="AVY320" s="2"/>
      <c r="AVZ320" s="2"/>
      <c r="AWA320" s="2"/>
      <c r="AWB320" s="2"/>
      <c r="AWC320" s="2"/>
      <c r="AWD320" s="2"/>
      <c r="AWE320" s="2"/>
      <c r="AWF320" s="2"/>
      <c r="AWG320" s="2"/>
      <c r="AWH320" s="2"/>
      <c r="AWI320" s="2"/>
      <c r="AWJ320" s="2"/>
      <c r="AWK320" s="2"/>
      <c r="AWL320" s="2"/>
      <c r="AWM320" s="2"/>
      <c r="AWN320" s="2"/>
      <c r="AWO320" s="2"/>
      <c r="AWP320" s="2"/>
      <c r="AWQ320" s="2"/>
      <c r="AWR320" s="2"/>
      <c r="AWS320" s="2"/>
      <c r="AWT320" s="2"/>
      <c r="AWU320" s="2"/>
      <c r="AWV320" s="2"/>
      <c r="AWW320" s="2"/>
      <c r="AWX320" s="2"/>
      <c r="AWY320" s="2"/>
      <c r="AWZ320" s="2"/>
      <c r="AXA320" s="2"/>
      <c r="AXB320" s="2"/>
      <c r="AXC320" s="2"/>
      <c r="AXD320" s="2"/>
      <c r="AXE320" s="2"/>
      <c r="AXF320" s="2"/>
      <c r="AXG320" s="2"/>
      <c r="AXH320" s="2"/>
      <c r="AXI320" s="2"/>
      <c r="AXJ320" s="2"/>
      <c r="AXK320" s="2"/>
      <c r="AXL320" s="2"/>
      <c r="AXM320" s="2"/>
      <c r="AXN320" s="2"/>
      <c r="AXO320" s="2"/>
      <c r="AXP320" s="2"/>
      <c r="AXQ320" s="2"/>
      <c r="AXR320" s="2"/>
      <c r="AXS320" s="2"/>
      <c r="AXT320" s="2"/>
      <c r="AXU320" s="2"/>
      <c r="AXV320" s="2"/>
      <c r="AXW320" s="2"/>
      <c r="AXX320" s="2"/>
      <c r="AXY320" s="2"/>
      <c r="AXZ320" s="2"/>
      <c r="AYA320" s="2"/>
      <c r="AYB320" s="2"/>
      <c r="AYC320" s="2"/>
      <c r="AYD320" s="2"/>
      <c r="AYE320" s="2"/>
      <c r="AYF320" s="2"/>
      <c r="AYG320" s="2"/>
      <c r="AYH320" s="2"/>
      <c r="AYI320" s="2"/>
      <c r="AYJ320" s="2"/>
      <c r="AYK320" s="2"/>
      <c r="AYL320" s="2"/>
      <c r="AYM320" s="2"/>
      <c r="AYN320" s="2"/>
      <c r="AYO320" s="2"/>
      <c r="AYP320" s="2"/>
      <c r="AYQ320" s="2"/>
      <c r="AYR320" s="2"/>
      <c r="AYS320" s="2"/>
      <c r="AYT320" s="2"/>
      <c r="AYU320" s="2"/>
      <c r="AYV320" s="2"/>
      <c r="AYW320" s="2"/>
      <c r="AYX320" s="2"/>
      <c r="AYY320" s="2"/>
      <c r="AYZ320" s="2"/>
      <c r="AZA320" s="2"/>
      <c r="AZB320" s="2"/>
      <c r="AZC320" s="2"/>
      <c r="AZD320" s="2"/>
      <c r="AZE320" s="2"/>
      <c r="AZF320" s="2"/>
      <c r="AZG320" s="2"/>
      <c r="AZH320" s="2"/>
      <c r="AZI320" s="2"/>
      <c r="AZJ320" s="2"/>
      <c r="AZK320" s="2"/>
      <c r="AZL320" s="2"/>
      <c r="AZM320" s="2"/>
      <c r="AZN320" s="2"/>
      <c r="AZO320" s="2"/>
      <c r="AZP320" s="2"/>
      <c r="AZQ320" s="2"/>
      <c r="AZR320" s="2"/>
      <c r="AZS320" s="2"/>
      <c r="AZT320" s="2"/>
      <c r="AZU320" s="2"/>
      <c r="AZV320" s="2"/>
      <c r="AZW320" s="2"/>
      <c r="AZX320" s="2"/>
      <c r="AZY320" s="2"/>
      <c r="AZZ320" s="2"/>
      <c r="BAA320" s="2"/>
      <c r="BAB320" s="2"/>
      <c r="BAC320" s="2"/>
      <c r="BAD320" s="2"/>
      <c r="BAE320" s="2"/>
      <c r="BAF320" s="2"/>
      <c r="BAG320" s="2"/>
      <c r="BAH320" s="2"/>
      <c r="BAI320" s="2"/>
      <c r="BAJ320" s="2"/>
      <c r="BAK320" s="2"/>
      <c r="BAL320" s="2"/>
      <c r="BAM320" s="2"/>
      <c r="BAN320" s="2"/>
      <c r="BAO320" s="2"/>
      <c r="BAP320" s="2"/>
      <c r="BAQ320" s="2"/>
      <c r="BAR320" s="2"/>
      <c r="BAS320" s="2"/>
    </row>
    <row r="321" spans="1:1397" x14ac:dyDescent="0.25">
      <c r="A321" s="2"/>
      <c r="G321" s="2"/>
      <c r="H321" s="2"/>
      <c r="I321" s="2"/>
      <c r="J321" s="2"/>
      <c r="K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  <c r="AMN321" s="2"/>
      <c r="AMO321" s="2"/>
      <c r="AMP321" s="2"/>
      <c r="AMQ321" s="2"/>
      <c r="AMR321" s="2"/>
      <c r="AMS321" s="2"/>
      <c r="AMT321" s="2"/>
      <c r="AMU321" s="2"/>
      <c r="AMV321" s="2"/>
      <c r="AMW321" s="2"/>
      <c r="AMX321" s="2"/>
      <c r="AMY321" s="2"/>
      <c r="AMZ321" s="2"/>
      <c r="ANA321" s="2"/>
      <c r="ANB321" s="2"/>
      <c r="ANC321" s="2"/>
      <c r="AND321" s="2"/>
      <c r="ANE321" s="2"/>
      <c r="ANF321" s="2"/>
      <c r="ANG321" s="2"/>
      <c r="ANH321" s="2"/>
      <c r="ANI321" s="2"/>
      <c r="ANJ321" s="2"/>
      <c r="ANK321" s="2"/>
      <c r="ANL321" s="2"/>
      <c r="ANM321" s="2"/>
      <c r="ANN321" s="2"/>
      <c r="ANO321" s="2"/>
      <c r="ANP321" s="2"/>
      <c r="ANQ321" s="2"/>
      <c r="ANR321" s="2"/>
      <c r="ANS321" s="2"/>
      <c r="ANT321" s="2"/>
      <c r="ANU321" s="2"/>
      <c r="ANV321" s="2"/>
      <c r="ANW321" s="2"/>
      <c r="ANX321" s="2"/>
      <c r="ANY321" s="2"/>
      <c r="ANZ321" s="2"/>
      <c r="AOA321" s="2"/>
      <c r="AOB321" s="2"/>
      <c r="AOC321" s="2"/>
      <c r="AOD321" s="2"/>
      <c r="AOE321" s="2"/>
      <c r="AOF321" s="2"/>
      <c r="AOG321" s="2"/>
      <c r="AOH321" s="2"/>
      <c r="AOI321" s="2"/>
      <c r="AOJ321" s="2"/>
      <c r="AOK321" s="2"/>
      <c r="AOL321" s="2"/>
      <c r="AOM321" s="2"/>
      <c r="AON321" s="2"/>
      <c r="AOO321" s="2"/>
      <c r="AOP321" s="2"/>
      <c r="AOQ321" s="2"/>
      <c r="AOR321" s="2"/>
      <c r="AOS321" s="2"/>
      <c r="AOT321" s="2"/>
      <c r="AOU321" s="2"/>
      <c r="AOV321" s="2"/>
      <c r="AOW321" s="2"/>
      <c r="AOX321" s="2"/>
      <c r="AOY321" s="2"/>
      <c r="AOZ321" s="2"/>
      <c r="APA321" s="2"/>
      <c r="APB321" s="2"/>
      <c r="APC321" s="2"/>
      <c r="APD321" s="2"/>
      <c r="APE321" s="2"/>
      <c r="APF321" s="2"/>
      <c r="APG321" s="2"/>
      <c r="APH321" s="2"/>
      <c r="API321" s="2"/>
      <c r="APJ321" s="2"/>
      <c r="APK321" s="2"/>
      <c r="APL321" s="2"/>
      <c r="APM321" s="2"/>
      <c r="APN321" s="2"/>
      <c r="APO321" s="2"/>
      <c r="APP321" s="2"/>
      <c r="APQ321" s="2"/>
      <c r="APR321" s="2"/>
      <c r="APS321" s="2"/>
      <c r="APT321" s="2"/>
      <c r="APU321" s="2"/>
      <c r="APV321" s="2"/>
      <c r="APW321" s="2"/>
      <c r="APX321" s="2"/>
      <c r="APY321" s="2"/>
      <c r="APZ321" s="2"/>
      <c r="AQA321" s="2"/>
      <c r="AQB321" s="2"/>
      <c r="AQC321" s="2"/>
      <c r="AQD321" s="2"/>
      <c r="AQE321" s="2"/>
      <c r="AQF321" s="2"/>
      <c r="AQG321" s="2"/>
      <c r="AQH321" s="2"/>
      <c r="AQI321" s="2"/>
      <c r="AQJ321" s="2"/>
      <c r="AQK321" s="2"/>
      <c r="AQL321" s="2"/>
      <c r="AQM321" s="2"/>
      <c r="AQN321" s="2"/>
      <c r="AQO321" s="2"/>
      <c r="AQP321" s="2"/>
      <c r="AQQ321" s="2"/>
      <c r="AQR321" s="2"/>
      <c r="AQS321" s="2"/>
      <c r="AQT321" s="2"/>
      <c r="AQU321" s="2"/>
      <c r="AQV321" s="2"/>
      <c r="AQW321" s="2"/>
      <c r="AQX321" s="2"/>
      <c r="AQY321" s="2"/>
      <c r="AQZ321" s="2"/>
      <c r="ARA321" s="2"/>
      <c r="ARB321" s="2"/>
      <c r="ARC321" s="2"/>
      <c r="ARD321" s="2"/>
      <c r="ARE321" s="2"/>
      <c r="ARF321" s="2"/>
      <c r="ARG321" s="2"/>
      <c r="ARH321" s="2"/>
      <c r="ARI321" s="2"/>
      <c r="ARJ321" s="2"/>
      <c r="ARK321" s="2"/>
      <c r="ARL321" s="2"/>
      <c r="ARM321" s="2"/>
      <c r="ARN321" s="2"/>
      <c r="ARO321" s="2"/>
      <c r="ARP321" s="2"/>
      <c r="ARQ321" s="2"/>
      <c r="ARR321" s="2"/>
      <c r="ARS321" s="2"/>
      <c r="ART321" s="2"/>
      <c r="ARU321" s="2"/>
      <c r="ARV321" s="2"/>
      <c r="ARW321" s="2"/>
      <c r="ARX321" s="2"/>
      <c r="ARY321" s="2"/>
      <c r="ARZ321" s="2"/>
      <c r="ASA321" s="2"/>
      <c r="ASB321" s="2"/>
      <c r="ASC321" s="2"/>
      <c r="ASD321" s="2"/>
      <c r="ASE321" s="2"/>
      <c r="ASF321" s="2"/>
      <c r="ASG321" s="2"/>
      <c r="ASH321" s="2"/>
      <c r="ASI321" s="2"/>
      <c r="ASJ321" s="2"/>
      <c r="ASK321" s="2"/>
      <c r="ASL321" s="2"/>
      <c r="ASM321" s="2"/>
      <c r="ASN321" s="2"/>
      <c r="ASO321" s="2"/>
      <c r="ASP321" s="2"/>
      <c r="ASQ321" s="2"/>
      <c r="ASR321" s="2"/>
      <c r="ASS321" s="2"/>
      <c r="AST321" s="2"/>
      <c r="ASU321" s="2"/>
      <c r="ASV321" s="2"/>
      <c r="ASW321" s="2"/>
      <c r="ASX321" s="2"/>
      <c r="ASY321" s="2"/>
      <c r="ASZ321" s="2"/>
      <c r="ATA321" s="2"/>
      <c r="ATB321" s="2"/>
      <c r="ATC321" s="2"/>
      <c r="ATD321" s="2"/>
      <c r="ATE321" s="2"/>
      <c r="ATF321" s="2"/>
      <c r="ATG321" s="2"/>
      <c r="ATH321" s="2"/>
      <c r="ATI321" s="2"/>
      <c r="ATJ321" s="2"/>
      <c r="ATK321" s="2"/>
      <c r="ATL321" s="2"/>
      <c r="ATM321" s="2"/>
      <c r="ATN321" s="2"/>
      <c r="ATO321" s="2"/>
      <c r="ATP321" s="2"/>
      <c r="ATQ321" s="2"/>
      <c r="ATR321" s="2"/>
      <c r="ATS321" s="2"/>
      <c r="ATT321" s="2"/>
      <c r="ATU321" s="2"/>
      <c r="ATV321" s="2"/>
      <c r="ATW321" s="2"/>
      <c r="ATX321" s="2"/>
      <c r="ATY321" s="2"/>
      <c r="ATZ321" s="2"/>
      <c r="AUA321" s="2"/>
      <c r="AUB321" s="2"/>
      <c r="AUC321" s="2"/>
      <c r="AUD321" s="2"/>
      <c r="AUE321" s="2"/>
      <c r="AUF321" s="2"/>
      <c r="AUG321" s="2"/>
      <c r="AUH321" s="2"/>
      <c r="AUI321" s="2"/>
      <c r="AUJ321" s="2"/>
      <c r="AUK321" s="2"/>
      <c r="AUL321" s="2"/>
      <c r="AUM321" s="2"/>
      <c r="AUN321" s="2"/>
      <c r="AUO321" s="2"/>
      <c r="AUP321" s="2"/>
      <c r="AUQ321" s="2"/>
      <c r="AUR321" s="2"/>
      <c r="AUS321" s="2"/>
      <c r="AUT321" s="2"/>
      <c r="AUU321" s="2"/>
      <c r="AUV321" s="2"/>
      <c r="AUW321" s="2"/>
      <c r="AUX321" s="2"/>
      <c r="AUY321" s="2"/>
      <c r="AUZ321" s="2"/>
      <c r="AVA321" s="2"/>
      <c r="AVB321" s="2"/>
      <c r="AVC321" s="2"/>
      <c r="AVD321" s="2"/>
      <c r="AVE321" s="2"/>
      <c r="AVF321" s="2"/>
      <c r="AVG321" s="2"/>
      <c r="AVH321" s="2"/>
      <c r="AVI321" s="2"/>
      <c r="AVJ321" s="2"/>
      <c r="AVK321" s="2"/>
      <c r="AVL321" s="2"/>
      <c r="AVM321" s="2"/>
      <c r="AVN321" s="2"/>
      <c r="AVO321" s="2"/>
      <c r="AVP321" s="2"/>
      <c r="AVQ321" s="2"/>
      <c r="AVR321" s="2"/>
      <c r="AVS321" s="2"/>
      <c r="AVT321" s="2"/>
      <c r="AVU321" s="2"/>
      <c r="AVV321" s="2"/>
      <c r="AVW321" s="2"/>
      <c r="AVX321" s="2"/>
      <c r="AVY321" s="2"/>
      <c r="AVZ321" s="2"/>
      <c r="AWA321" s="2"/>
      <c r="AWB321" s="2"/>
      <c r="AWC321" s="2"/>
      <c r="AWD321" s="2"/>
      <c r="AWE321" s="2"/>
      <c r="AWF321" s="2"/>
      <c r="AWG321" s="2"/>
      <c r="AWH321" s="2"/>
      <c r="AWI321" s="2"/>
      <c r="AWJ321" s="2"/>
      <c r="AWK321" s="2"/>
      <c r="AWL321" s="2"/>
      <c r="AWM321" s="2"/>
      <c r="AWN321" s="2"/>
      <c r="AWO321" s="2"/>
      <c r="AWP321" s="2"/>
      <c r="AWQ321" s="2"/>
      <c r="AWR321" s="2"/>
      <c r="AWS321" s="2"/>
      <c r="AWT321" s="2"/>
      <c r="AWU321" s="2"/>
      <c r="AWV321" s="2"/>
      <c r="AWW321" s="2"/>
      <c r="AWX321" s="2"/>
      <c r="AWY321" s="2"/>
      <c r="AWZ321" s="2"/>
      <c r="AXA321" s="2"/>
      <c r="AXB321" s="2"/>
      <c r="AXC321" s="2"/>
      <c r="AXD321" s="2"/>
      <c r="AXE321" s="2"/>
      <c r="AXF321" s="2"/>
      <c r="AXG321" s="2"/>
      <c r="AXH321" s="2"/>
      <c r="AXI321" s="2"/>
      <c r="AXJ321" s="2"/>
      <c r="AXK321" s="2"/>
      <c r="AXL321" s="2"/>
      <c r="AXM321" s="2"/>
      <c r="AXN321" s="2"/>
      <c r="AXO321" s="2"/>
      <c r="AXP321" s="2"/>
      <c r="AXQ321" s="2"/>
      <c r="AXR321" s="2"/>
      <c r="AXS321" s="2"/>
      <c r="AXT321" s="2"/>
      <c r="AXU321" s="2"/>
      <c r="AXV321" s="2"/>
      <c r="AXW321" s="2"/>
      <c r="AXX321" s="2"/>
      <c r="AXY321" s="2"/>
      <c r="AXZ321" s="2"/>
      <c r="AYA321" s="2"/>
      <c r="AYB321" s="2"/>
      <c r="AYC321" s="2"/>
      <c r="AYD321" s="2"/>
      <c r="AYE321" s="2"/>
      <c r="AYF321" s="2"/>
      <c r="AYG321" s="2"/>
      <c r="AYH321" s="2"/>
      <c r="AYI321" s="2"/>
      <c r="AYJ321" s="2"/>
      <c r="AYK321" s="2"/>
      <c r="AYL321" s="2"/>
      <c r="AYM321" s="2"/>
      <c r="AYN321" s="2"/>
      <c r="AYO321" s="2"/>
      <c r="AYP321" s="2"/>
      <c r="AYQ321" s="2"/>
      <c r="AYR321" s="2"/>
      <c r="AYS321" s="2"/>
      <c r="AYT321" s="2"/>
      <c r="AYU321" s="2"/>
      <c r="AYV321" s="2"/>
      <c r="AYW321" s="2"/>
      <c r="AYX321" s="2"/>
      <c r="AYY321" s="2"/>
      <c r="AYZ321" s="2"/>
      <c r="AZA321" s="2"/>
      <c r="AZB321" s="2"/>
      <c r="AZC321" s="2"/>
      <c r="AZD321" s="2"/>
      <c r="AZE321" s="2"/>
      <c r="AZF321" s="2"/>
      <c r="AZG321" s="2"/>
      <c r="AZH321" s="2"/>
      <c r="AZI321" s="2"/>
      <c r="AZJ321" s="2"/>
      <c r="AZK321" s="2"/>
      <c r="AZL321" s="2"/>
      <c r="AZM321" s="2"/>
      <c r="AZN321" s="2"/>
      <c r="AZO321" s="2"/>
      <c r="AZP321" s="2"/>
      <c r="AZQ321" s="2"/>
      <c r="AZR321" s="2"/>
      <c r="AZS321" s="2"/>
      <c r="AZT321" s="2"/>
      <c r="AZU321" s="2"/>
      <c r="AZV321" s="2"/>
      <c r="AZW321" s="2"/>
      <c r="AZX321" s="2"/>
      <c r="AZY321" s="2"/>
      <c r="AZZ321" s="2"/>
      <c r="BAA321" s="2"/>
      <c r="BAB321" s="2"/>
      <c r="BAC321" s="2"/>
      <c r="BAD321" s="2"/>
      <c r="BAE321" s="2"/>
      <c r="BAF321" s="2"/>
      <c r="BAG321" s="2"/>
      <c r="BAH321" s="2"/>
      <c r="BAI321" s="2"/>
      <c r="BAJ321" s="2"/>
      <c r="BAK321" s="2"/>
      <c r="BAL321" s="2"/>
      <c r="BAM321" s="2"/>
      <c r="BAN321" s="2"/>
      <c r="BAO321" s="2"/>
      <c r="BAP321" s="2"/>
      <c r="BAQ321" s="2"/>
      <c r="BAR321" s="2"/>
      <c r="BAS321" s="2"/>
    </row>
    <row r="322" spans="1:1397" x14ac:dyDescent="0.25">
      <c r="G322" s="2"/>
      <c r="H322" s="2"/>
      <c r="I322" s="2"/>
    </row>
    <row r="323" spans="1:1397" x14ac:dyDescent="0.25">
      <c r="G323" s="2"/>
      <c r="H323" s="2"/>
      <c r="I323" s="2"/>
    </row>
    <row r="324" spans="1:1397" x14ac:dyDescent="0.25">
      <c r="G324" s="2"/>
      <c r="H324" s="2"/>
      <c r="I324" s="2"/>
    </row>
    <row r="325" spans="1:1397" x14ac:dyDescent="0.25">
      <c r="G325" s="2"/>
      <c r="H325" s="2"/>
      <c r="I325" s="2"/>
    </row>
    <row r="326" spans="1:1397" x14ac:dyDescent="0.25">
      <c r="G326" s="2"/>
      <c r="H326" s="2"/>
      <c r="I326" s="2"/>
    </row>
    <row r="327" spans="1:1397" x14ac:dyDescent="0.25">
      <c r="G327" s="2"/>
      <c r="H327" s="2"/>
      <c r="I327" s="2"/>
    </row>
    <row r="328" spans="1:1397" x14ac:dyDescent="0.25">
      <c r="G328" s="2"/>
      <c r="H328" s="2"/>
      <c r="I328" s="2"/>
    </row>
    <row r="329" spans="1:1397" x14ac:dyDescent="0.25">
      <c r="G329" s="2"/>
      <c r="H329" s="2"/>
      <c r="I329" s="2"/>
    </row>
    <row r="330" spans="1:1397" x14ac:dyDescent="0.25">
      <c r="G330" s="2"/>
      <c r="H330" s="2"/>
      <c r="I330" s="2"/>
    </row>
    <row r="331" spans="1:1397" x14ac:dyDescent="0.25">
      <c r="G331" s="2"/>
      <c r="H331" s="2"/>
      <c r="I331" s="2"/>
    </row>
    <row r="332" spans="1:1397" x14ac:dyDescent="0.25">
      <c r="G332" s="2"/>
      <c r="H332" s="2"/>
      <c r="I332" s="2"/>
    </row>
    <row r="333" spans="1:1397" x14ac:dyDescent="0.25">
      <c r="G333" s="2"/>
      <c r="H333" s="2"/>
      <c r="I333" s="2"/>
    </row>
    <row r="334" spans="1:1397" x14ac:dyDescent="0.25">
      <c r="G334" s="2"/>
      <c r="H334" s="2"/>
      <c r="I334" s="2"/>
    </row>
    <row r="335" spans="1:1397" x14ac:dyDescent="0.25">
      <c r="G335" s="2"/>
      <c r="H335" s="2"/>
      <c r="I335" s="2"/>
    </row>
    <row r="336" spans="1:1397" x14ac:dyDescent="0.25">
      <c r="G336" s="2"/>
      <c r="H336" s="2"/>
      <c r="I336" s="2"/>
    </row>
    <row r="337" spans="2:9" x14ac:dyDescent="0.25">
      <c r="G337" s="2"/>
      <c r="H337" s="2"/>
      <c r="I337" s="2"/>
    </row>
    <row r="338" spans="2:9" x14ac:dyDescent="0.25">
      <c r="G338" s="2"/>
      <c r="H338" s="2"/>
      <c r="I338" s="2"/>
    </row>
    <row r="339" spans="2:9" x14ac:dyDescent="0.25">
      <c r="G339" s="2"/>
      <c r="H339" s="2"/>
      <c r="I339" s="2"/>
    </row>
    <row r="340" spans="2:9" x14ac:dyDescent="0.25">
      <c r="G340" s="2"/>
      <c r="H340" s="2"/>
      <c r="I340" s="2"/>
    </row>
    <row r="341" spans="2:9" x14ac:dyDescent="0.25">
      <c r="G341" s="2"/>
      <c r="H341" s="2"/>
      <c r="I341" s="2"/>
    </row>
    <row r="342" spans="2:9" x14ac:dyDescent="0.25">
      <c r="G342" s="2"/>
      <c r="H342" s="2"/>
      <c r="I342" s="2"/>
    </row>
    <row r="343" spans="2:9" x14ac:dyDescent="0.25">
      <c r="G343" s="2"/>
      <c r="H343" s="2"/>
      <c r="I343" s="2"/>
    </row>
    <row r="344" spans="2:9" x14ac:dyDescent="0.25">
      <c r="G344" s="2"/>
      <c r="H344" s="2"/>
      <c r="I344" s="2"/>
    </row>
    <row r="345" spans="2:9" x14ac:dyDescent="0.25">
      <c r="G345" s="2"/>
      <c r="H345" s="2"/>
      <c r="I345" s="2"/>
    </row>
    <row r="346" spans="2:9" x14ac:dyDescent="0.25">
      <c r="G346" s="2"/>
      <c r="H346" s="2"/>
      <c r="I346" s="2"/>
    </row>
    <row r="347" spans="2:9" x14ac:dyDescent="0.25">
      <c r="G347" s="2"/>
      <c r="H347" s="2"/>
      <c r="I347" s="2"/>
    </row>
    <row r="348" spans="2:9" x14ac:dyDescent="0.25">
      <c r="G348" s="2"/>
      <c r="H348" s="2"/>
      <c r="I348" s="2"/>
    </row>
    <row r="349" spans="2:9" x14ac:dyDescent="0.25">
      <c r="G349" s="2"/>
      <c r="H349" s="2"/>
      <c r="I349" s="2"/>
    </row>
    <row r="350" spans="2:9" x14ac:dyDescent="0.25">
      <c r="B350" s="5"/>
      <c r="C350" s="2"/>
      <c r="D350" s="2"/>
      <c r="E350" s="2"/>
      <c r="F350" s="2"/>
      <c r="G350" s="2"/>
      <c r="H350" s="2"/>
      <c r="I350" s="2"/>
    </row>
    <row r="351" spans="2:9" x14ac:dyDescent="0.25">
      <c r="B351" s="5"/>
      <c r="C351" s="2"/>
      <c r="D351" s="2"/>
      <c r="E351" s="2"/>
      <c r="F351" s="2"/>
      <c r="G351" s="2"/>
      <c r="H351" s="2"/>
      <c r="I351" s="2"/>
    </row>
    <row r="352" spans="2:9" x14ac:dyDescent="0.25">
      <c r="B352" s="5"/>
      <c r="C352" s="2"/>
      <c r="D352" s="2"/>
      <c r="E352" s="2"/>
      <c r="F352" s="2"/>
      <c r="G352" s="38"/>
      <c r="H352" s="38"/>
      <c r="I352" s="38"/>
    </row>
    <row r="353" spans="2:9" x14ac:dyDescent="0.25">
      <c r="B353" s="5"/>
      <c r="C353" s="2"/>
      <c r="D353" s="2"/>
      <c r="E353" s="2"/>
      <c r="F353" s="2"/>
      <c r="G353" s="38"/>
      <c r="H353" s="38"/>
      <c r="I353" s="38"/>
    </row>
    <row r="1670" spans="1396:1397" x14ac:dyDescent="0.25">
      <c r="BAR1670" s="2" t="s">
        <v>29</v>
      </c>
    </row>
    <row r="1671" spans="1396:1397" x14ac:dyDescent="0.25">
      <c r="BAS1671" s="2" t="s">
        <v>28</v>
      </c>
    </row>
  </sheetData>
  <mergeCells count="1">
    <mergeCell ref="B2:I2"/>
  </mergeCells>
  <dataValidations count="2">
    <dataValidation type="list" allowBlank="1" showInputMessage="1" showErrorMessage="1" sqref="E6:E231">
      <formula1>$L$5:$L$16</formula1>
    </dataValidation>
    <dataValidation type="list" allowBlank="1" showInputMessage="1" showErrorMessage="1" sqref="D6:D231">
      <formula1>$O$5:$O$9</formula1>
    </dataValidation>
  </dataValidations>
  <pageMargins left="0.7" right="0.7" top="0.75" bottom="0.75" header="0.3" footer="0.3"/>
  <pageSetup paperSize="9" scale="15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JANVIER</vt:lpstr>
      <vt:lpstr>FEVRIER</vt:lpstr>
      <vt:lpstr>MARS</vt:lpstr>
      <vt:lpstr>AVRIL</vt:lpstr>
      <vt:lpstr>MAI</vt:lpstr>
      <vt:lpstr>JUIN</vt:lpstr>
      <vt:lpstr>JUILLET</vt:lpstr>
      <vt:lpstr>AOÛT</vt:lpstr>
      <vt:lpstr>AOÛT!Zone_d_impression</vt:lpstr>
      <vt:lpstr>AVRIL!Zone_d_impression</vt:lpstr>
      <vt:lpstr>FEVRIER!Zone_d_impression</vt:lpstr>
      <vt:lpstr>JANVIER!Zone_d_impression</vt:lpstr>
      <vt:lpstr>JUILLET!Zone_d_impression</vt:lpstr>
      <vt:lpstr>JUIN!Zone_d_impression</vt:lpstr>
      <vt:lpstr>MAI!Zone_d_impression</vt:lpstr>
      <vt:lpstr>MARS!Zone_d_impression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Marynela MALANDA</dc:creator>
  <cp:lastModifiedBy>HP</cp:lastModifiedBy>
  <cp:lastPrinted>2026-08-07T08:52:00Z</cp:lastPrinted>
  <dcterms:created xsi:type="dcterms:W3CDTF">2026-02-18T12:26:53Z</dcterms:created>
  <dcterms:modified xsi:type="dcterms:W3CDTF">2026-08-07T08:52:02Z</dcterms:modified>
</cp:coreProperties>
</file>